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7495" windowHeight="11895"/>
  </bookViews>
  <sheets>
    <sheet name="без учета счетов бюджета (2)" sheetId="3" r:id="rId1"/>
  </sheets>
  <definedNames>
    <definedName name="_xlnm.Print_Titles" localSheetId="0">'без учета счетов бюджета (2)'!$5:$6</definedName>
  </definedNames>
  <calcPr calcId="144525"/>
</workbook>
</file>

<file path=xl/calcChain.xml><?xml version="1.0" encoding="utf-8"?>
<calcChain xmlns="http://schemas.openxmlformats.org/spreadsheetml/2006/main">
  <c r="I14" i="3" l="1"/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4" i="3"/>
  <c r="E7" i="3"/>
  <c r="H23" i="3" l="1"/>
  <c r="H25" i="3" s="1"/>
  <c r="D23" i="3"/>
  <c r="D25" i="3" s="1"/>
  <c r="C23" i="3"/>
  <c r="C25" i="3" s="1"/>
  <c r="I8" i="3"/>
  <c r="I9" i="3"/>
  <c r="I10" i="3"/>
  <c r="I11" i="3"/>
  <c r="I12" i="3"/>
  <c r="I13" i="3"/>
  <c r="I15" i="3"/>
  <c r="I19" i="3"/>
  <c r="I24" i="3"/>
  <c r="I7" i="3"/>
  <c r="E25" i="3" l="1"/>
  <c r="I25" i="3"/>
  <c r="E23" i="3"/>
  <c r="I23" i="3"/>
</calcChain>
</file>

<file path=xl/sharedStrings.xml><?xml version="1.0" encoding="utf-8"?>
<sst xmlns="http://schemas.openxmlformats.org/spreadsheetml/2006/main" count="74" uniqueCount="62">
  <si>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</si>
  <si>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</si>
  <si>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</si>
  <si>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</si>
  <si>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</si>
  <si>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</si>
  <si>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</si>
  <si>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</si>
  <si>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</si>
  <si>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</si>
  <si>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</si>
  <si>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</si>
  <si>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</si>
  <si>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</si>
  <si>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</si>
  <si>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</si>
  <si>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</si>
  <si>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</si>
  <si>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</si>
  <si>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</si>
  <si>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</si>
  <si>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</si>
  <si>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</si>
  <si>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</si>
  <si>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</si>
  <si>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</si>
  <si>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</si>
  <si>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</si>
  <si>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</si>
  <si>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</si>
  <si>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</si>
  <si>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</si>
  <si>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</si>
  <si>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</si>
  <si>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</si>
  <si>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</si>
  <si>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</si>
  <si>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</si>
  <si>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</si>
  <si>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Целевая статья           2019 год</t>
  </si>
  <si>
    <t>Муниципальная программа "Развитие системы образования Чугуевского муниципального района" на 2014-2021 годы</t>
  </si>
  <si>
    <t>Муниципальная программа "Содействие национально-культурному развитию народов России на территории Чугуевского муниципального района" на 2014-2021 годы</t>
  </si>
  <si>
    <t>Муниципальная программа "Развитие транспортной инфраструктуры Чугуевского муниципального района" на 2014-2021 годы</t>
  </si>
  <si>
    <t>Муниципальная программа "Социально-экономическое развитие Чугуевского муниципального района" на 2014-2021 годы</t>
  </si>
  <si>
    <t>Муниципальная программа "Развитие физической культуры, спорта и туризма в Чугуевском муниципальном районе" на 2014-2021 годы</t>
  </si>
  <si>
    <t>Муниципальная программа "Комплексное развитие коммунальной инфраструктуры Чугуевского муниципального района" на 2015-2024 годы</t>
  </si>
  <si>
    <t>Муниципальная программа "Энергосбережение и повышение энергетической эффективности в муниципальных учреждениях и муниципальных предприятиях Чугуевского муниципального района" на 2016-2021 годы"</t>
  </si>
  <si>
    <t>Муниципальная программа "Комплексные меры профилактики правонарушений на территории Чугуевского муниципального района" на 2014-2021 годы</t>
  </si>
  <si>
    <t>Муниципальная программа "О противодействии коррупции в Чугуевском муниципальном районе" на 2016-2021 годы</t>
  </si>
  <si>
    <t>ИТОГО ПО ПРОГРАММАМ</t>
  </si>
  <si>
    <t xml:space="preserve">В 2019 году муниципальная программа "Формирование современной городской среды" действовала в Чугуевском сельском поселении. 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</si>
  <si>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годы, а так же в непрограмных направлениях деятельности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</si>
  <si>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</t>
  </si>
  <si>
    <t>В 2019 году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района отражены в непрограмных направлениях деятельности</t>
  </si>
  <si>
    <t>В 2019 году материально-техническое обеспечение осуществлялось отражены в непрограмных направлениях деятельности</t>
  </si>
  <si>
    <t xml:space="preserve">В 2019 году муниципальная программа действовала на территориях сельских поселений Чугуевского муниципального района. </t>
  </si>
  <si>
    <t>В 2019 году муниципальная программа "Комплексные меры по профилактике терроризма и экстремизма", отсутствовала на территории района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</si>
  <si>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01.01.2021</t>
  </si>
  <si>
    <t xml:space="preserve">Утвержденные бюджетные назначения               (в ред. 131-НПА) </t>
  </si>
  <si>
    <t>Фактически исполнено по состоянию на 01.01.2021</t>
  </si>
  <si>
    <t>Процент исполнениягодового плана по состоянию  на 01.01.2021</t>
  </si>
  <si>
    <t>Фактически исполнено по состоянию на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</si>
</sst>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10" fontId="4" fillId="2" borderId="2" xfId="16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4" fontId="4" fillId="2" borderId="7" xfId="15" applyNumberFormat="1" applyBorder="1" applyProtection="1">
      <alignment horizontal="right" vertical="top" shrinkToFit="1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49" fontId="13" fillId="2" borderId="2" xfId="20" applyNumberFormat="1" applyFont="1" applyAlignment="1" applyProtection="1">
      <alignment horizontal="center" vertical="top" shrinkToFit="1"/>
    </xf>
    <xf numFmtId="4" fontId="13" fillId="2" borderId="2" xfId="21" applyNumberFormat="1" applyFont="1" applyProtection="1">
      <alignment horizontal="right" vertical="top" shrinkToFit="1"/>
    </xf>
    <xf numFmtId="0" fontId="13" fillId="2" borderId="2" xfId="15" applyNumberFormat="1" applyFont="1" applyAlignment="1" applyProtection="1">
      <alignment vertical="top" wrapText="1"/>
    </xf>
    <xf numFmtId="1" fontId="13" fillId="0" borderId="3" xfId="14" applyNumberFormat="1" applyFont="1" applyBorder="1" applyProtection="1">
      <alignment horizontal="center" vertical="top" shrinkToFit="1"/>
    </xf>
    <xf numFmtId="0" fontId="13" fillId="0" borderId="3" xfId="13" applyNumberFormat="1" applyFont="1" applyBorder="1" applyProtection="1">
      <alignment vertical="top" wrapTex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view="pageBreakPreview" zoomScaleNormal="100" zoomScaleSheetLayoutView="100" workbookViewId="0">
      <pane ySplit="6" topLeftCell="A19" activePane="bottomLeft" state="frozen"/>
      <selection pane="bottomLeft" activeCell="F20" sqref="F20"/>
    </sheetView>
  </sheetViews>
  <sheetFormatPr defaultRowHeight="15.75" outlineLevelRow="1" x14ac:dyDescent="0.25"/>
  <cols>
    <col min="1" max="1" width="13.5703125" style="7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10" customWidth="1"/>
    <col min="7" max="7" width="14.7109375" style="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44"/>
      <c r="C1" s="45"/>
      <c r="D1" s="2"/>
      <c r="E1" s="2"/>
      <c r="F1" s="8"/>
      <c r="G1" s="2"/>
      <c r="H1" s="2"/>
      <c r="I1" s="2"/>
    </row>
    <row r="2" spans="1:9" ht="12.75" customHeight="1" x14ac:dyDescent="0.25">
      <c r="B2" s="44"/>
      <c r="C2" s="45"/>
      <c r="D2" s="2"/>
      <c r="E2" s="2"/>
      <c r="F2" s="8"/>
      <c r="G2" s="2"/>
      <c r="H2" s="2"/>
      <c r="I2" s="2"/>
    </row>
    <row r="3" spans="1:9" ht="40.5" customHeight="1" x14ac:dyDescent="0.25">
      <c r="B3" s="47" t="s">
        <v>57</v>
      </c>
      <c r="C3" s="47"/>
      <c r="D3" s="47"/>
      <c r="E3" s="47"/>
      <c r="F3" s="47"/>
      <c r="G3" s="47"/>
      <c r="H3" s="47"/>
    </row>
    <row r="4" spans="1:9" ht="12.75" customHeight="1" x14ac:dyDescent="0.25">
      <c r="B4" s="46" t="s">
        <v>0</v>
      </c>
      <c r="C4" s="46"/>
      <c r="D4" s="46"/>
      <c r="E4" s="46"/>
      <c r="F4" s="46"/>
      <c r="G4" s="46"/>
      <c r="H4" s="46"/>
      <c r="I4" s="46"/>
    </row>
    <row r="5" spans="1:9" ht="26.25" customHeight="1" x14ac:dyDescent="0.25">
      <c r="A5" s="37" t="s">
        <v>38</v>
      </c>
      <c r="B5" s="41" t="s">
        <v>1</v>
      </c>
      <c r="C5" s="41" t="s">
        <v>58</v>
      </c>
      <c r="D5" s="41" t="s">
        <v>59</v>
      </c>
      <c r="E5" s="41" t="s">
        <v>60</v>
      </c>
      <c r="F5" s="39" t="s">
        <v>1</v>
      </c>
      <c r="G5" s="43" t="s">
        <v>39</v>
      </c>
      <c r="H5" s="41" t="s">
        <v>61</v>
      </c>
      <c r="I5" s="41" t="s">
        <v>37</v>
      </c>
    </row>
    <row r="6" spans="1:9" ht="93" customHeight="1" x14ac:dyDescent="0.25">
      <c r="A6" s="38"/>
      <c r="B6" s="42"/>
      <c r="C6" s="42"/>
      <c r="D6" s="42"/>
      <c r="E6" s="42"/>
      <c r="F6" s="40"/>
      <c r="G6" s="40"/>
      <c r="H6" s="42"/>
      <c r="I6" s="42"/>
    </row>
    <row r="7" spans="1:9" s="14" customFormat="1" ht="53.25" customHeight="1" outlineLevel="1" x14ac:dyDescent="0.25">
      <c r="A7" s="15" t="s">
        <v>3</v>
      </c>
      <c r="B7" s="16" t="s">
        <v>2</v>
      </c>
      <c r="C7" s="17">
        <v>731176788.61000001</v>
      </c>
      <c r="D7" s="17">
        <v>672434263.38</v>
      </c>
      <c r="E7" s="18">
        <f>D7/C7</f>
        <v>0.9196602981042763</v>
      </c>
      <c r="F7" s="19" t="s">
        <v>40</v>
      </c>
      <c r="G7" s="15" t="s">
        <v>3</v>
      </c>
      <c r="H7" s="17">
        <v>597300583.00999999</v>
      </c>
      <c r="I7" s="18">
        <f>D7/H7</f>
        <v>1.1257887276643461</v>
      </c>
    </row>
    <row r="8" spans="1:9" s="14" customFormat="1" ht="63" outlineLevel="1" x14ac:dyDescent="0.25">
      <c r="A8" s="15" t="s">
        <v>5</v>
      </c>
      <c r="B8" s="16" t="s">
        <v>4</v>
      </c>
      <c r="C8" s="17">
        <v>72359005.650000006</v>
      </c>
      <c r="D8" s="17">
        <v>71868613.969999999</v>
      </c>
      <c r="E8" s="18">
        <f t="shared" ref="E8:E25" si="0">D8/C8</f>
        <v>0.99322279686412462</v>
      </c>
      <c r="F8" s="19" t="s">
        <v>41</v>
      </c>
      <c r="G8" s="20" t="s">
        <v>15</v>
      </c>
      <c r="H8" s="21">
        <v>69522905.409999996</v>
      </c>
      <c r="I8" s="18">
        <f t="shared" ref="I8:I25" si="1">D8/H8</f>
        <v>1.0337400824399752</v>
      </c>
    </row>
    <row r="9" spans="1:9" s="14" customFormat="1" ht="47.25" outlineLevel="1" x14ac:dyDescent="0.25">
      <c r="A9" s="15" t="s">
        <v>7</v>
      </c>
      <c r="B9" s="16" t="s">
        <v>6</v>
      </c>
      <c r="C9" s="17">
        <v>76590875.930000007</v>
      </c>
      <c r="D9" s="17">
        <v>62452628.310000002</v>
      </c>
      <c r="E9" s="18">
        <f t="shared" si="0"/>
        <v>0.81540558913412076</v>
      </c>
      <c r="F9" s="19" t="s">
        <v>42</v>
      </c>
      <c r="G9" s="20" t="s">
        <v>5</v>
      </c>
      <c r="H9" s="21">
        <v>42367255.109999999</v>
      </c>
      <c r="I9" s="18">
        <f t="shared" si="1"/>
        <v>1.4740777552817961</v>
      </c>
    </row>
    <row r="10" spans="1:9" s="14" customFormat="1" ht="52.5" customHeight="1" outlineLevel="1" x14ac:dyDescent="0.25">
      <c r="A10" s="15" t="s">
        <v>9</v>
      </c>
      <c r="B10" s="16" t="s">
        <v>8</v>
      </c>
      <c r="C10" s="17">
        <v>32079432</v>
      </c>
      <c r="D10" s="17">
        <v>30339114.190000001</v>
      </c>
      <c r="E10" s="18">
        <f t="shared" si="0"/>
        <v>0.94574973116730998</v>
      </c>
      <c r="F10" s="19" t="s">
        <v>43</v>
      </c>
      <c r="G10" s="20" t="s">
        <v>7</v>
      </c>
      <c r="H10" s="21">
        <v>69733526.700000003</v>
      </c>
      <c r="I10" s="18">
        <f t="shared" si="1"/>
        <v>0.43507213281384205</v>
      </c>
    </row>
    <row r="11" spans="1:9" s="14" customFormat="1" ht="63" outlineLevel="1" x14ac:dyDescent="0.25">
      <c r="A11" s="15" t="s">
        <v>11</v>
      </c>
      <c r="B11" s="16" t="s">
        <v>10</v>
      </c>
      <c r="C11" s="17">
        <v>72712487.030000001</v>
      </c>
      <c r="D11" s="17">
        <v>30599442.640000001</v>
      </c>
      <c r="E11" s="18">
        <f t="shared" si="0"/>
        <v>0.42082789201495974</v>
      </c>
      <c r="F11" s="19" t="s">
        <v>44</v>
      </c>
      <c r="G11" s="20" t="s">
        <v>11</v>
      </c>
      <c r="H11" s="21">
        <v>15440166.800000001</v>
      </c>
      <c r="I11" s="18">
        <f t="shared" si="1"/>
        <v>1.981807776843447</v>
      </c>
    </row>
    <row r="12" spans="1:9" s="14" customFormat="1" ht="78.75" customHeight="1" outlineLevel="1" x14ac:dyDescent="0.25">
      <c r="A12" s="15" t="s">
        <v>13</v>
      </c>
      <c r="B12" s="16" t="s">
        <v>12</v>
      </c>
      <c r="C12" s="17">
        <v>34553861.659999996</v>
      </c>
      <c r="D12" s="17">
        <v>32912701.239999998</v>
      </c>
      <c r="E12" s="18">
        <f t="shared" si="0"/>
        <v>0.95250428342427995</v>
      </c>
      <c r="F12" s="19" t="s">
        <v>45</v>
      </c>
      <c r="G12" s="20" t="s">
        <v>17</v>
      </c>
      <c r="H12" s="21">
        <v>5774473.29</v>
      </c>
      <c r="I12" s="18">
        <f t="shared" si="1"/>
        <v>5.6996888871227247</v>
      </c>
    </row>
    <row r="13" spans="1:9" s="14" customFormat="1" ht="89.25" customHeight="1" outlineLevel="1" x14ac:dyDescent="0.25">
      <c r="A13" s="15" t="s">
        <v>15</v>
      </c>
      <c r="B13" s="16" t="s">
        <v>14</v>
      </c>
      <c r="C13" s="17">
        <v>5521760.4500000002</v>
      </c>
      <c r="D13" s="17">
        <v>5272440.1900000004</v>
      </c>
      <c r="E13" s="18">
        <f t="shared" si="0"/>
        <v>0.95484768630265371</v>
      </c>
      <c r="F13" s="19" t="s">
        <v>46</v>
      </c>
      <c r="G13" s="20" t="s">
        <v>19</v>
      </c>
      <c r="H13" s="21">
        <v>1516321.56</v>
      </c>
      <c r="I13" s="18">
        <f t="shared" si="1"/>
        <v>3.4771253862538236</v>
      </c>
    </row>
    <row r="14" spans="1:9" s="14" customFormat="1" ht="47.25" outlineLevel="1" x14ac:dyDescent="0.25">
      <c r="A14" s="15" t="s">
        <v>17</v>
      </c>
      <c r="B14" s="16" t="s">
        <v>16</v>
      </c>
      <c r="C14" s="17">
        <v>19860051.559999999</v>
      </c>
      <c r="D14" s="17">
        <v>19831588.530000001</v>
      </c>
      <c r="E14" s="18">
        <f t="shared" si="0"/>
        <v>0.99856681993427832</v>
      </c>
      <c r="F14" s="19" t="s">
        <v>50</v>
      </c>
      <c r="G14" s="18"/>
      <c r="H14" s="17">
        <v>20402522</v>
      </c>
      <c r="I14" s="18">
        <f t="shared" si="1"/>
        <v>0.97201652472179667</v>
      </c>
    </row>
    <row r="15" spans="1:9" s="14" customFormat="1" ht="63" outlineLevel="1" x14ac:dyDescent="0.25">
      <c r="A15" s="15" t="s">
        <v>19</v>
      </c>
      <c r="B15" s="16" t="s">
        <v>18</v>
      </c>
      <c r="C15" s="17">
        <v>2002338</v>
      </c>
      <c r="D15" s="17">
        <v>2002124.22</v>
      </c>
      <c r="E15" s="18">
        <f t="shared" si="0"/>
        <v>0.99989323480850889</v>
      </c>
      <c r="F15" s="19" t="s">
        <v>47</v>
      </c>
      <c r="G15" s="20" t="s">
        <v>13</v>
      </c>
      <c r="H15" s="21">
        <v>1945767.17</v>
      </c>
      <c r="I15" s="18">
        <f t="shared" si="1"/>
        <v>1.0289639227492979</v>
      </c>
    </row>
    <row r="16" spans="1:9" s="14" customFormat="1" ht="68.25" customHeight="1" outlineLevel="1" x14ac:dyDescent="0.25">
      <c r="A16" s="15" t="s">
        <v>21</v>
      </c>
      <c r="B16" s="16" t="s">
        <v>20</v>
      </c>
      <c r="C16" s="17">
        <v>28122440</v>
      </c>
      <c r="D16" s="17">
        <v>26966230.210000001</v>
      </c>
      <c r="E16" s="18">
        <f t="shared" si="0"/>
        <v>0.95888657634259333</v>
      </c>
      <c r="F16" s="19" t="s">
        <v>54</v>
      </c>
      <c r="G16" s="18"/>
      <c r="H16" s="17"/>
      <c r="I16" s="18"/>
    </row>
    <row r="17" spans="1:9" s="14" customFormat="1" ht="84.75" customHeight="1" outlineLevel="1" x14ac:dyDescent="0.25">
      <c r="A17" s="15" t="s">
        <v>23</v>
      </c>
      <c r="B17" s="16" t="s">
        <v>22</v>
      </c>
      <c r="C17" s="17">
        <v>4877243.6100000003</v>
      </c>
      <c r="D17" s="17">
        <v>4603999.0999999996</v>
      </c>
      <c r="E17" s="18">
        <f t="shared" si="0"/>
        <v>0.94397562806997026</v>
      </c>
      <c r="F17" s="19" t="s">
        <v>51</v>
      </c>
      <c r="G17" s="18"/>
      <c r="H17" s="17"/>
      <c r="I17" s="18"/>
    </row>
    <row r="18" spans="1:9" s="14" customFormat="1" ht="67.5" customHeight="1" outlineLevel="1" x14ac:dyDescent="0.25">
      <c r="A18" s="15" t="s">
        <v>25</v>
      </c>
      <c r="B18" s="16" t="s">
        <v>24</v>
      </c>
      <c r="C18" s="17">
        <v>3430504</v>
      </c>
      <c r="D18" s="17">
        <v>3428453.06</v>
      </c>
      <c r="E18" s="18">
        <f t="shared" si="0"/>
        <v>0.99940214615694956</v>
      </c>
      <c r="F18" s="19" t="s">
        <v>52</v>
      </c>
      <c r="G18" s="18"/>
      <c r="H18" s="17"/>
      <c r="I18" s="18"/>
    </row>
    <row r="19" spans="1:9" s="14" customFormat="1" ht="49.5" customHeight="1" outlineLevel="1" x14ac:dyDescent="0.25">
      <c r="A19" s="15" t="s">
        <v>27</v>
      </c>
      <c r="B19" s="16" t="s">
        <v>26</v>
      </c>
      <c r="C19" s="17">
        <v>50000</v>
      </c>
      <c r="D19" s="17">
        <v>50000</v>
      </c>
      <c r="E19" s="18">
        <f t="shared" si="0"/>
        <v>1</v>
      </c>
      <c r="F19" s="22" t="s">
        <v>48</v>
      </c>
      <c r="G19" s="20" t="s">
        <v>23</v>
      </c>
      <c r="H19" s="21">
        <v>50000</v>
      </c>
      <c r="I19" s="18">
        <f t="shared" si="1"/>
        <v>1</v>
      </c>
    </row>
    <row r="20" spans="1:9" s="14" customFormat="1" ht="63.75" customHeight="1" outlineLevel="1" x14ac:dyDescent="0.25">
      <c r="A20" s="15" t="s">
        <v>29</v>
      </c>
      <c r="B20" s="16" t="s">
        <v>28</v>
      </c>
      <c r="C20" s="17">
        <v>30350</v>
      </c>
      <c r="D20" s="17">
        <v>12815</v>
      </c>
      <c r="E20" s="18">
        <f t="shared" si="0"/>
        <v>0.42224052718286653</v>
      </c>
      <c r="F20" s="19" t="s">
        <v>56</v>
      </c>
      <c r="G20" s="18"/>
      <c r="H20" s="17"/>
      <c r="I20" s="18"/>
    </row>
    <row r="21" spans="1:9" s="14" customFormat="1" ht="112.5" customHeight="1" outlineLevel="1" x14ac:dyDescent="0.25">
      <c r="A21" s="15" t="s">
        <v>31</v>
      </c>
      <c r="B21" s="16" t="s">
        <v>30</v>
      </c>
      <c r="C21" s="17">
        <v>2003540</v>
      </c>
      <c r="D21" s="17">
        <v>508211.88</v>
      </c>
      <c r="E21" s="18">
        <f t="shared" si="0"/>
        <v>0.25365696716811242</v>
      </c>
      <c r="F21" s="19" t="s">
        <v>53</v>
      </c>
      <c r="G21" s="18"/>
      <c r="H21" s="17"/>
      <c r="I21" s="18"/>
    </row>
    <row r="22" spans="1:9" s="14" customFormat="1" ht="49.5" customHeight="1" outlineLevel="1" x14ac:dyDescent="0.25">
      <c r="A22" s="23" t="s">
        <v>33</v>
      </c>
      <c r="B22" s="24" t="s">
        <v>32</v>
      </c>
      <c r="C22" s="17">
        <v>6975913.9199999999</v>
      </c>
      <c r="D22" s="17">
        <v>6783991.1200000001</v>
      </c>
      <c r="E22" s="18">
        <f t="shared" si="0"/>
        <v>0.97248779124843332</v>
      </c>
      <c r="F22" s="19" t="s">
        <v>55</v>
      </c>
      <c r="G22" s="18"/>
      <c r="H22" s="17">
        <v>5383865.1200000001</v>
      </c>
      <c r="I22" s="18"/>
    </row>
    <row r="23" spans="1:9" ht="18.75" customHeight="1" outlineLevel="1" x14ac:dyDescent="0.25">
      <c r="A23" s="12"/>
      <c r="B23" s="13" t="s">
        <v>49</v>
      </c>
      <c r="C23" s="11">
        <f>SUM(C7:C22)</f>
        <v>1092346592.4199998</v>
      </c>
      <c r="D23" s="3">
        <f>SUM(D7:D22)</f>
        <v>970066617.0400002</v>
      </c>
      <c r="E23" s="18">
        <f t="shared" si="0"/>
        <v>0.88805753024861933</v>
      </c>
      <c r="F23" s="13" t="s">
        <v>49</v>
      </c>
      <c r="G23" s="4"/>
      <c r="H23" s="3">
        <f>SUM(H7:H22)</f>
        <v>829437386.16999984</v>
      </c>
      <c r="I23" s="18">
        <f t="shared" si="1"/>
        <v>1.1695477358687294</v>
      </c>
    </row>
    <row r="24" spans="1:9" s="14" customFormat="1" ht="37.5" customHeight="1" outlineLevel="1" x14ac:dyDescent="0.25">
      <c r="A24" s="25" t="s">
        <v>35</v>
      </c>
      <c r="B24" s="26" t="s">
        <v>34</v>
      </c>
      <c r="C24" s="17">
        <v>79083553.370000005</v>
      </c>
      <c r="D24" s="17">
        <v>74699971.590000004</v>
      </c>
      <c r="E24" s="18">
        <f t="shared" si="0"/>
        <v>0.94457024762796138</v>
      </c>
      <c r="F24" s="19" t="s">
        <v>34</v>
      </c>
      <c r="G24" s="18"/>
      <c r="H24" s="21">
        <v>67498379.810000002</v>
      </c>
      <c r="I24" s="18">
        <f t="shared" si="1"/>
        <v>1.1066928095203417</v>
      </c>
    </row>
    <row r="25" spans="1:9" s="34" customFormat="1" ht="22.5" customHeight="1" x14ac:dyDescent="0.25">
      <c r="A25" s="27"/>
      <c r="B25" s="28" t="s">
        <v>36</v>
      </c>
      <c r="C25" s="29">
        <f>C23+C24</f>
        <v>1171430145.79</v>
      </c>
      <c r="D25" s="29">
        <f>D23+D24</f>
        <v>1044766588.6300002</v>
      </c>
      <c r="E25" s="18">
        <f t="shared" si="0"/>
        <v>0.8918727184756039</v>
      </c>
      <c r="F25" s="31"/>
      <c r="G25" s="30"/>
      <c r="H25" s="32">
        <f>H23+H24</f>
        <v>896935765.97999978</v>
      </c>
      <c r="I25" s="33">
        <f t="shared" si="1"/>
        <v>1.1648176249148445</v>
      </c>
    </row>
    <row r="26" spans="1:9" ht="12.75" customHeight="1" x14ac:dyDescent="0.25">
      <c r="B26" s="2"/>
      <c r="C26" s="6"/>
      <c r="D26" s="2"/>
      <c r="E26" s="2"/>
      <c r="F26" s="8"/>
      <c r="G26" s="2"/>
      <c r="H26" s="2"/>
      <c r="I26" s="2"/>
    </row>
    <row r="27" spans="1:9" x14ac:dyDescent="0.25">
      <c r="B27" s="35"/>
      <c r="C27" s="36"/>
      <c r="D27" s="5"/>
      <c r="E27" s="5"/>
      <c r="F27" s="9"/>
      <c r="G27" s="5"/>
      <c r="H27" s="5"/>
      <c r="I27" s="5"/>
    </row>
  </sheetData>
  <mergeCells count="14">
    <mergeCell ref="B1:C1"/>
    <mergeCell ref="B2:C2"/>
    <mergeCell ref="B5:B6"/>
    <mergeCell ref="B4:I4"/>
    <mergeCell ref="B3:H3"/>
    <mergeCell ref="B27:C27"/>
    <mergeCell ref="A5:A6"/>
    <mergeCell ref="F5:F6"/>
    <mergeCell ref="I5:I6"/>
    <mergeCell ref="E5:E6"/>
    <mergeCell ref="D5:D6"/>
    <mergeCell ref="C5:C6"/>
    <mergeCell ref="H5:H6"/>
    <mergeCell ref="G5:G6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 (2)</vt:lpstr>
      <vt:lpstr>'без учета счетов бюджета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2021-03-05T02:27:01Z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