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udg5-пк\документы\Дума\Бюджет 2020\Уточнение 8\Решение 131-НПА\"/>
    </mc:Choice>
  </mc:AlternateContent>
  <bookViews>
    <workbookView xWindow="120" yWindow="285" windowWidth="19440" windowHeight="11070"/>
  </bookViews>
  <sheets>
    <sheet name="Лист1" sheetId="1" r:id="rId1"/>
  </sheets>
  <definedNames>
    <definedName name="_xlnm._FilterDatabase" localSheetId="0" hidden="1">Лист1!$A$7:$C$7</definedName>
  </definedNames>
  <calcPr calcId="152511"/>
</workbook>
</file>

<file path=xl/calcChain.xml><?xml version="1.0" encoding="utf-8"?>
<calcChain xmlns="http://schemas.openxmlformats.org/spreadsheetml/2006/main">
  <c r="C34" i="1" l="1"/>
  <c r="C29" i="1"/>
  <c r="C32" i="1" l="1"/>
  <c r="C79" i="1" l="1"/>
  <c r="C42" i="1" l="1"/>
  <c r="C58" i="1" l="1"/>
  <c r="C53" i="1" s="1"/>
  <c r="C46" i="1" l="1"/>
  <c r="C40" i="1" s="1"/>
  <c r="C17" i="1" l="1"/>
  <c r="C41" i="1" l="1"/>
  <c r="C9" i="1" l="1"/>
  <c r="C11" i="1"/>
  <c r="C13" i="1"/>
  <c r="C20" i="1"/>
  <c r="C22" i="1"/>
  <c r="C27" i="1"/>
  <c r="C8" i="1" l="1"/>
  <c r="C82" i="1" s="1"/>
</calcChain>
</file>

<file path=xl/sharedStrings.xml><?xml version="1.0" encoding="utf-8"?>
<sst xmlns="http://schemas.openxmlformats.org/spreadsheetml/2006/main" count="148" uniqueCount="135">
  <si>
    <t>Объемы</t>
  </si>
  <si>
    <t>Код бюджетной классификации Российской Федерации</t>
  </si>
  <si>
    <t>Сумма</t>
  </si>
  <si>
    <t xml:space="preserve">1 00 00000 00 0000 000 </t>
  </si>
  <si>
    <t>НАЛОГОВЫЕ И НЕНАЛОГОВЫЕ ДОХОДЫ</t>
  </si>
  <si>
    <t>1 01 00000 00 0000 000</t>
  </si>
  <si>
    <t>НАЛОГИ НА ПРИБЫЛЬ, ДОХОДЫ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</si>
  <si>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</si>
  <si>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</si>
  <si>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</si>
  <si>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</si>
  <si>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</si>
  <si>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 (продукции), производимым на территории Российской Федерации</t>
  </si>
  <si>
    <t>1 05 00000 00 0000 000</t>
  </si>
  <si>
    <t>НАЛОГИ НА СОВОКУПНЫЙ ДОХОД</t>
  </si>
  <si>
    <t>1 05 02000 02 0000 110</t>
  </si>
  <si>
    <t>Единый налог на вмененный доход для отдельных видов деятельности</t>
  </si>
  <si>
    <t>1 05 03000 01 0000 110</t>
  </si>
  <si>
    <t>Единый сельскохозяйственный налог</t>
  </si>
  <si>
    <t>1 05 04000 02 0000 110</t>
  </si>
  <si>
    <t>Налог, взимаемый в связи с применением патентной системы налогообложения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</si>
  <si>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</si>
  <si>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</si>
  <si>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</si>
  <si>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</si>
  <si>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1 11 05010 00 0000 120</t>
  </si>
  <si>
    <t>1 11 05020 00 0000 120</t>
  </si>
  <si>
    <t>1 12 00000 00 0000 000</t>
  </si>
  <si>
    <t>ПЛАТЕЖИ ПРИ ПОЛЬЗОВАНИИ ПРИРОДНЫМИ РЕСУРСАМИ</t>
  </si>
  <si>
    <t>Плата за негативное воздействие на окружающую среду</t>
  </si>
  <si>
    <t>1 13 00000 00 0000 000</t>
  </si>
  <si>
    <t>1 13 01000 00 0000 130</t>
  </si>
  <si>
    <t>1 14 00000 00 0000 000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</si>
  <si>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</si>
  <si>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</si>
  <si>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</si>
  <si>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</si>
  <si>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</si>
  <si>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</si>
  <si>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в том числе:</t>
  </si>
  <si>
    <t>Субвенции на осуществление государственных полномочий по регистрации и учету граждан, имеющих право на получение жилищных субсидий в связи с переселением из районов крайнего севера и приравненных к ним местностей</t>
  </si>
  <si>
    <t>ВСЕГО ДОХОДОВ</t>
  </si>
  <si>
    <t>Субвенции на реализацию государственных полномочий Приморского края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</t>
  </si>
  <si>
    <t>2 02 10000 00 0000 150</t>
  </si>
  <si>
    <t>2 02 30000 00 0000 150</t>
  </si>
  <si>
    <t>ДОТАЦИИ БЮДЖЕТАМ БЮДЖЕТНОЙ СИСТЕМЫ РОССИЙСКОЙФЕДЕРАЦИИ</t>
  </si>
  <si>
    <t xml:space="preserve">СУБВЕНЦИИ БЮДЖЕТАМ БЮДЖЕТНОЙ СИСТЕМЫ РОССИЙСКОЙ ФЕДЕРАЦИИ </t>
  </si>
  <si>
    <t>Субвенции бюджетам муниципальных образований Приморского края на обеспечение бесплатным питанием детей, обучающихся в муниципальных общеобразовательных учреждениях Приморского края</t>
  </si>
  <si>
    <t>СУБСИДИИ БЮДЖЕТАМ БЮДЖЕТНОЙ СИСТЕМЫ РОССИЙСКОЙ ФЕДЕРАЦИИ (МЕЖБЮДЖЕТНЫЕ СУБСИДИИ)</t>
  </si>
  <si>
    <t>2 02 20000 00 0000 150</t>
  </si>
  <si>
    <t xml:space="preserve">Субвенции на реализацию государственных полномочий Приморского края по установлению  регулируемых тарифов на регулярные перевозки пассажиров и багажа автомобильным  и наземным электрическим общественным транспортом  по муниципальным маршрутам в границах муниципального образования </t>
  </si>
  <si>
    <t xml:space="preserve">Наименование </t>
  </si>
  <si>
    <t>НАЛОГИ НА ИМУЩЕСТВО</t>
  </si>
  <si>
    <t>1 06 00000 00 0000 000</t>
  </si>
  <si>
    <t>1 06 01000 00 0000 110</t>
  </si>
  <si>
    <t>Налог на имущество физических лиц</t>
  </si>
  <si>
    <t>1 06 06000 00 0000 110</t>
  </si>
  <si>
    <t>Земельный налог</t>
  </si>
  <si>
    <t>Государственная пошлина по делам, рассматриваемым в судах общей юрисдикции, мировыми судьями</t>
  </si>
  <si>
    <t>1 08 03000 01 0000 110</t>
  </si>
  <si>
    <t xml:space="preserve"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</si>
  <si>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</si>
  <si>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</si>
  <si>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1 11 05070 00 0000 120</t>
  </si>
  <si>
    <t xml:space="preserve">1 11 09000 00 0000 120
</t>
  </si>
  <si>
    <t xml:space="preserve"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</si>
  <si>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1 12 01000 01 0000 120
</t>
  </si>
  <si>
    <t xml:space="preserve">ДОХОДЫ ОТ ОКАЗАНИЯ ПЛАТНЫХ УСЛУГ И КОМПЕНСАЦИИ ЗАТРАТ ГОСУДАРСТВА
</t>
  </si>
  <si>
    <t xml:space="preserve">
Доходы от оказания платных услуг (работ)
</t>
  </si>
  <si>
    <t xml:space="preserve">ДОХОДЫ ОТ ПРОДАЖИ МАТЕРИАЛЬНЫХ И НЕМАТЕРИАЛЬНЫХ АКТИВОВ
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</si>
  <si>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</si>
  <si>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</si>
  <si>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1 16 01000 01 0000 140</t>
  </si>
  <si>
    <t xml:space="preserve">Административные штрафы, установленные Кодексом Российской Федерации об административных правонарушениях
</t>
  </si>
  <si>
    <t xml:space="preserve">Административные штрафы, установленные законами субъектов Российской Федерации об административных правонарушениях
</t>
  </si>
  <si>
    <t>1 16 02000 02 0000 140</t>
  </si>
  <si>
    <t>1 16 07090 00 0000 140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</si>
  <si>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</si>
  <si>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</si>
  <si>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доходов  бюджета Чугуевского муниципального округа в 2020 году</t>
  </si>
  <si>
    <t xml:space="preserve">2 02 15001 04 0000 150
</t>
  </si>
  <si>
    <t xml:space="preserve">Дотации бюджетам городских округов на выравнивание бюджетной обеспеченности
</t>
  </si>
  <si>
    <t xml:space="preserve">2 02 15002 04 0000 150
</t>
  </si>
  <si>
    <t xml:space="preserve">Дотации бюджетам городских округов на поддержку мер по обеспечению сбалансированности бюджетов
</t>
  </si>
  <si>
    <t xml:space="preserve">Субсидии бюджетам городских округов на оснащение объектов спортивной инфраструктуры спортивно-технологическим оборудованием
</t>
  </si>
  <si>
    <t xml:space="preserve">2 02 25228 04 0000 150
</t>
  </si>
  <si>
    <t>2 02 25497 04 0000 150</t>
  </si>
  <si>
    <t xml:space="preserve">Субсидии бюджетам городских округов на реализацию мероприятий по обеспечению жильем молодых семей
</t>
  </si>
  <si>
    <t>2 02 25097 04 0000 150</t>
  </si>
  <si>
    <t xml:space="preserve">Субсидии бюджетам городских округов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</si>
  <si>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2 02 29999 04 0000 150</t>
  </si>
  <si>
    <t xml:space="preserve">Прочие субсидии бюджетам городских округов
</t>
  </si>
  <si>
    <t>СУБВЕНЦИИ БЮДЖЕТАМ ГОРОДСКИХ ОКРУГОВ НА ВЫПОЛНЕНИЕ ПЕРЕДАВАЕМЫХ ПОЛНОМОЧИЙ СУБЪЕКТОВ РОССИЙСКОЙ ФЕДЕРАЦИИ</t>
  </si>
  <si>
    <t xml:space="preserve">
1 16 07010 00 0000 140</t>
  </si>
  <si>
    <t>2 02 30024 04 0000 150</t>
  </si>
  <si>
    <t>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</t>
  </si>
  <si>
    <t>Субвенции бюджетам муниципальных образований Приморского края на выполнение передаваемых полномочий на выполнение передаваемых полномочий на обеспечение деятельности комиссий по делам несовершеннолетних</t>
  </si>
  <si>
    <t xml:space="preserve">2 02 30024 04 0000 150 </t>
  </si>
  <si>
    <t>2 02 30029 04 0000 150</t>
  </si>
  <si>
    <t>2 02 35120 04 0000 150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</si>
  <si>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</si>
  <si>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бюджетам муниципальных образований Приморского края на выполнение органами местного самоуправления отдельных государственных полномочий по созданию административных комиссий</t>
  </si>
  <si>
    <t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</t>
  </si>
  <si>
    <t>Субвенции бюджетам муниципальных образований Приморского края на организацию и обеспечение оздоровления и отдыха детей (за исключением организации отдыха детей в каникулярное время)</t>
  </si>
  <si>
    <t>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</t>
  </si>
  <si>
    <t xml:space="preserve">Субвенции бюджетам муниципальных образований Приморского края на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общего, дополнительного образования детей в муниципальных общеобразовательных организациях </t>
  </si>
  <si>
    <t>Субвенции бюджетам муниципальных образований Приморского края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</si>
  <si>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(рублей)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</si>
  <si>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</si>
  <si>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2 02 35260 04 0000 150</t>
  </si>
  <si>
    <t>Субвенции бюджетам муниципальных образований Приморского края на реализацию государственных полномочий по социальной поддержке детей, оставшихся без попечения родителей и лиц, принявших на воспитание в семью детей, оставшихся без попечения родителей</t>
  </si>
  <si>
    <t>2 02 25555 04 0000 150</t>
  </si>
  <si>
    <t>Приложение 8
к решению Думы Чугуевского 
муниципального района
от 12.12.2019  № 503-НПА</t>
  </si>
  <si>
    <t>2 02 49999 04 0000 150</t>
  </si>
  <si>
    <t xml:space="preserve">Прочие межбюджетные трансферты, передаваемые бюджетам городских округов
</t>
  </si>
  <si>
    <t>2 02 25519 04 0000 150</t>
  </si>
  <si>
    <t>Субсидии бюджетам городских округов на поддержку отрасли культуры</t>
  </si>
  <si>
    <t>2 02 40000 00 0000 150</t>
  </si>
  <si>
    <t>Иные межбюджетные трансферты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</si>
  <si>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</si>
  <si>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</si>
  <si>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Субсидии бюджетам городских округов на реализацию программ формирования современной городской среды</t>
  </si>
  <si>
    <t>Дотации бюджетам городских округов на поддержку мер по обеспечению сбалансированности бюджетов на реализацию мероприятий, связанных с обеспечением санитарно-эпидемиологической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</t>
  </si>
  <si>
    <t>2 02 15853 04 0000 150</t>
  </si>
  <si>
    <t>2 02 35304 04 0000 150</t>
  </si>
  <si>
    <t xml:space="preserve">Субвенции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</si>
  <si>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>2 02 35930 04 0000 150</t>
  </si>
  <si>
    <t>Субвенции бюджетам городских округов на государственную регистрацию актов гражданского состояния</t>
  </si>
  <si>
    <t xml:space="preserve">Межбюджетные трансферты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</si>
  <si>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>2 02 45303 04 0000 150</t>
  </si>
  <si>
    <t>Доходы от компенсации затрат государства</t>
  </si>
  <si>
    <t>1 13 02000 00 0000 130</t>
  </si>
  <si>
    <t>Платежи в целях возмещения причиненного ущерба (убытков)</t>
  </si>
  <si>
    <t>1 16 10000 00 0000 140</t>
  </si>
  <si>
    <t xml:space="preserve">Приложение 3
к решению Думы Чугуевского 
муниципального округа
от 25.12.2020 № 131-НПА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</si>
</sst>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2.5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2.5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.5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0" fillId="0" borderId="0">
      <alignment horizontal="center"/>
    </xf>
    <xf numFmtId="0" fontId="11" fillId="0" borderId="0"/>
    <xf numFmtId="0" fontId="11" fillId="0" borderId="0">
      <alignment horizontal="left" wrapText="1"/>
    </xf>
  </cellStyleXfs>
  <cellXfs count="67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horizontal="center" vertical="top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4" fontId="4" fillId="3" borderId="1" xfId="0" applyNumberFormat="1" applyFont="1" applyFill="1" applyBorder="1" applyAlignment="1">
      <alignment horizontal="right" vertical="top" wrapText="1"/>
    </xf>
    <xf numFmtId="0" fontId="4" fillId="0" borderId="4" xfId="0" applyFont="1" applyBorder="1" applyAlignment="1">
      <alignment vertical="top" wrapText="1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right" wrapText="1"/>
    </xf>
    <xf numFmtId="0" fontId="5" fillId="2" borderId="1" xfId="0" applyFont="1" applyFill="1" applyBorder="1" applyAlignment="1">
      <alignment horizontal="center" vertical="top" wrapText="1"/>
    </xf>
    <xf numFmtId="4" fontId="2" fillId="3" borderId="1" xfId="0" applyNumberFormat="1" applyFont="1" applyFill="1" applyBorder="1" applyAlignment="1">
      <alignment horizontal="right" vertical="top" wrapText="1"/>
    </xf>
    <xf numFmtId="2" fontId="2" fillId="3" borderId="0" xfId="0" applyNumberFormat="1" applyFont="1" applyFill="1" applyBorder="1" applyAlignment="1">
      <alignment horizontal="right" vertical="center" wrapText="1"/>
    </xf>
    <xf numFmtId="2" fontId="2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4" fontId="5" fillId="3" borderId="1" xfId="0" applyNumberFormat="1" applyFont="1" applyFill="1" applyBorder="1" applyAlignment="1">
      <alignment horizontal="right" vertical="top" wrapText="1"/>
    </xf>
    <xf numFmtId="4" fontId="4" fillId="3" borderId="3" xfId="0" applyNumberFormat="1" applyFont="1" applyFill="1" applyBorder="1" applyAlignment="1">
      <alignment horizontal="right" vertical="top" wrapText="1"/>
    </xf>
    <xf numFmtId="4" fontId="2" fillId="3" borderId="1" xfId="0" applyNumberFormat="1" applyFont="1" applyFill="1" applyBorder="1" applyAlignment="1">
      <alignment horizontal="right" vertical="center" wrapText="1"/>
    </xf>
    <xf numFmtId="4" fontId="7" fillId="3" borderId="1" xfId="0" applyNumberFormat="1" applyFont="1" applyFill="1" applyBorder="1" applyAlignment="1">
      <alignment horizontal="right" vertical="center" wrapText="1"/>
    </xf>
    <xf numFmtId="4" fontId="8" fillId="3" borderId="1" xfId="0" applyNumberFormat="1" applyFont="1" applyFill="1" applyBorder="1" applyAlignment="1">
      <alignment horizontal="right" vertical="top" wrapText="1"/>
    </xf>
    <xf numFmtId="4" fontId="6" fillId="3" borderId="1" xfId="0" applyNumberFormat="1" applyFont="1" applyFill="1" applyBorder="1" applyAlignment="1">
      <alignment horizontal="right" vertical="top" wrapText="1"/>
    </xf>
    <xf numFmtId="2" fontId="0" fillId="3" borderId="0" xfId="0" applyNumberFormat="1" applyFill="1" applyAlignment="1">
      <alignment wrapText="1"/>
    </xf>
    <xf numFmtId="0" fontId="2" fillId="3" borderId="2" xfId="0" applyFont="1" applyFill="1" applyBorder="1" applyAlignment="1">
      <alignment vertical="top" wrapText="1"/>
    </xf>
    <xf numFmtId="0" fontId="4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justify" vertical="top" wrapText="1"/>
    </xf>
    <xf numFmtId="0" fontId="2" fillId="3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9" fillId="0" borderId="0" xfId="0" applyFont="1" applyAlignment="1">
      <alignment horizontal="right" wrapText="1"/>
    </xf>
    <xf numFmtId="0" fontId="9" fillId="0" borderId="0" xfId="0" applyFont="1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justify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3" fillId="3" borderId="2" xfId="0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left" vertical="top" wrapText="1" indent="50"/>
    </xf>
    <xf numFmtId="0" fontId="5" fillId="0" borderId="1" xfId="0" applyFont="1" applyBorder="1" applyAlignment="1">
      <alignment horizontal="justify" vertical="top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4">
    <cellStyle name="xl22" xfId="1"/>
    <cellStyle name="xl24" xfId="2"/>
    <cellStyle name="xl31" xfId="3"/>
    <cellStyle name="Обычный" xfId="0" builtinId="0"/>
  </cellStyles>
  <dxfs count="0"/>
  <tableStyles count="0" defaultTableStyle="TableStyleMedium2" defaultPivotStyle="PivotStyleLight16"/>
  <colors>
    <mruColors>
      <color rgb="FFE5F5FF"/>
      <color rgb="FFEFF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tabSelected="1" topLeftCell="A22" zoomScaleNormal="100" workbookViewId="0">
      <selection activeCell="E1" sqref="E1"/>
    </sheetView>
  </sheetViews>
  <sheetFormatPr defaultRowHeight="15" x14ac:dyDescent="0.25"/>
  <cols>
    <col min="1" max="1" width="27.85546875" style="29" customWidth="1"/>
    <col min="2" max="2" width="58.5703125" style="4" customWidth="1"/>
    <col min="3" max="3" width="20.7109375" style="43" customWidth="1"/>
    <col min="4" max="4" width="13.140625" style="3" customWidth="1"/>
    <col min="5" max="5" width="13.7109375" style="4" customWidth="1"/>
    <col min="6" max="6" width="9.85546875" style="4" bestFit="1" customWidth="1"/>
    <col min="7" max="16384" width="9.140625" style="4"/>
  </cols>
  <sheetData>
    <row r="1" spans="1:6" ht="81.75" customHeight="1" x14ac:dyDescent="0.25">
      <c r="A1" s="63" t="s">
        <v>134</v>
      </c>
      <c r="B1" s="63"/>
      <c r="C1" s="63"/>
    </row>
    <row r="2" spans="1:6" ht="81.75" customHeight="1" x14ac:dyDescent="0.25">
      <c r="A2" s="63" t="s">
        <v>112</v>
      </c>
      <c r="B2" s="63"/>
      <c r="C2" s="63"/>
    </row>
    <row r="3" spans="1:6" ht="13.5" customHeight="1" x14ac:dyDescent="0.25">
      <c r="A3" s="66"/>
      <c r="B3" s="66"/>
      <c r="C3" s="66"/>
    </row>
    <row r="4" spans="1:6" ht="16.5" x14ac:dyDescent="0.25">
      <c r="A4" s="65" t="s">
        <v>0</v>
      </c>
      <c r="B4" s="65"/>
      <c r="C4" s="65"/>
    </row>
    <row r="5" spans="1:6" ht="16.5" x14ac:dyDescent="0.25">
      <c r="A5" s="65" t="s">
        <v>79</v>
      </c>
      <c r="B5" s="65"/>
      <c r="C5" s="65"/>
    </row>
    <row r="6" spans="1:6" ht="16.5" x14ac:dyDescent="0.25">
      <c r="A6" s="18"/>
      <c r="B6" s="1"/>
      <c r="C6" s="34" t="s">
        <v>107</v>
      </c>
    </row>
    <row r="7" spans="1:6" ht="49.5" x14ac:dyDescent="0.25">
      <c r="A7" s="2" t="s">
        <v>1</v>
      </c>
      <c r="B7" s="5" t="s">
        <v>51</v>
      </c>
      <c r="C7" s="35" t="s">
        <v>2</v>
      </c>
    </row>
    <row r="8" spans="1:6" ht="16.5" x14ac:dyDescent="0.25">
      <c r="A8" s="19" t="s">
        <v>3</v>
      </c>
      <c r="B8" s="6" t="s">
        <v>4</v>
      </c>
      <c r="C8" s="36">
        <f>SUM(C9,C11,C13,C17,C20,C22,C27,C29,C32,C34)</f>
        <v>397125550</v>
      </c>
      <c r="F8" s="11"/>
    </row>
    <row r="9" spans="1:6" ht="16.5" x14ac:dyDescent="0.25">
      <c r="A9" s="2" t="s">
        <v>5</v>
      </c>
      <c r="B9" s="44" t="s">
        <v>6</v>
      </c>
      <c r="C9" s="33">
        <f>SUM(C10)</f>
        <v>289752800</v>
      </c>
    </row>
    <row r="10" spans="1:6" ht="16.5" x14ac:dyDescent="0.25">
      <c r="A10" s="2" t="s">
        <v>7</v>
      </c>
      <c r="B10" s="44" t="s">
        <v>8</v>
      </c>
      <c r="C10" s="33">
        <v>289752800</v>
      </c>
    </row>
    <row r="11" spans="1:6" ht="49.5" x14ac:dyDescent="0.25">
      <c r="A11" s="2" t="s">
        <v>9</v>
      </c>
      <c r="B11" s="44" t="s">
        <v>10</v>
      </c>
      <c r="C11" s="33">
        <f>SUM(C12)</f>
        <v>23560880</v>
      </c>
    </row>
    <row r="12" spans="1:6" ht="33" x14ac:dyDescent="0.25">
      <c r="A12" s="2" t="s">
        <v>11</v>
      </c>
      <c r="B12" s="44" t="s">
        <v>12</v>
      </c>
      <c r="C12" s="33">
        <v>23560880</v>
      </c>
    </row>
    <row r="13" spans="1:6" ht="16.5" x14ac:dyDescent="0.25">
      <c r="A13" s="2" t="s">
        <v>13</v>
      </c>
      <c r="B13" s="44" t="s">
        <v>14</v>
      </c>
      <c r="C13" s="33">
        <f>SUM(C14:C16)</f>
        <v>15265000</v>
      </c>
    </row>
    <row r="14" spans="1:6" ht="33" x14ac:dyDescent="0.25">
      <c r="A14" s="2" t="s">
        <v>15</v>
      </c>
      <c r="B14" s="44" t="s">
        <v>16</v>
      </c>
      <c r="C14" s="33">
        <v>13900000</v>
      </c>
    </row>
    <row r="15" spans="1:6" ht="16.5" x14ac:dyDescent="0.25">
      <c r="A15" s="2" t="s">
        <v>17</v>
      </c>
      <c r="B15" s="44" t="s">
        <v>18</v>
      </c>
      <c r="C15" s="33">
        <v>1230000</v>
      </c>
    </row>
    <row r="16" spans="1:6" ht="33" x14ac:dyDescent="0.25">
      <c r="A16" s="2" t="s">
        <v>19</v>
      </c>
      <c r="B16" s="45" t="s">
        <v>20</v>
      </c>
      <c r="C16" s="33">
        <v>135000</v>
      </c>
    </row>
    <row r="17" spans="1:3" ht="16.5" x14ac:dyDescent="0.25">
      <c r="A17" s="2" t="s">
        <v>53</v>
      </c>
      <c r="B17" s="45" t="s">
        <v>52</v>
      </c>
      <c r="C17" s="33">
        <f>SUM(C18:C19)</f>
        <v>14299000</v>
      </c>
    </row>
    <row r="18" spans="1:3" ht="16.5" x14ac:dyDescent="0.25">
      <c r="A18" s="2" t="s">
        <v>54</v>
      </c>
      <c r="B18" s="45" t="s">
        <v>55</v>
      </c>
      <c r="C18" s="33">
        <v>5450000</v>
      </c>
    </row>
    <row r="19" spans="1:3" ht="16.5" x14ac:dyDescent="0.25">
      <c r="A19" s="2" t="s">
        <v>56</v>
      </c>
      <c r="B19" s="45" t="s">
        <v>57</v>
      </c>
      <c r="C19" s="33">
        <v>8849000</v>
      </c>
    </row>
    <row r="20" spans="1:3" ht="16.5" x14ac:dyDescent="0.25">
      <c r="A20" s="2" t="s">
        <v>21</v>
      </c>
      <c r="B20" s="44" t="s">
        <v>22</v>
      </c>
      <c r="C20" s="33">
        <f>SUM(C21)</f>
        <v>1850000</v>
      </c>
    </row>
    <row r="21" spans="1:3" ht="33.75" customHeight="1" x14ac:dyDescent="0.25">
      <c r="A21" s="2" t="s">
        <v>59</v>
      </c>
      <c r="B21" s="44" t="s">
        <v>58</v>
      </c>
      <c r="C21" s="33">
        <v>1850000</v>
      </c>
    </row>
    <row r="22" spans="1:3" ht="49.5" x14ac:dyDescent="0.25">
      <c r="A22" s="2" t="s">
        <v>23</v>
      </c>
      <c r="B22" s="44" t="s">
        <v>24</v>
      </c>
      <c r="C22" s="33">
        <f>SUM(C23:C26)</f>
        <v>27636400</v>
      </c>
    </row>
    <row r="23" spans="1:3" ht="84" customHeight="1" x14ac:dyDescent="0.25">
      <c r="A23" s="2" t="s">
        <v>25</v>
      </c>
      <c r="B23" s="44" t="s">
        <v>60</v>
      </c>
      <c r="C23" s="33">
        <v>15000000</v>
      </c>
    </row>
    <row r="24" spans="1:3" ht="103.5" customHeight="1" x14ac:dyDescent="0.25">
      <c r="A24" s="2" t="s">
        <v>26</v>
      </c>
      <c r="B24" s="46" t="s">
        <v>61</v>
      </c>
      <c r="C24" s="33">
        <v>10500</v>
      </c>
    </row>
    <row r="25" spans="1:3" ht="51.75" customHeight="1" x14ac:dyDescent="0.25">
      <c r="A25" s="2" t="s">
        <v>63</v>
      </c>
      <c r="B25" s="44" t="s">
        <v>62</v>
      </c>
      <c r="C25" s="33">
        <v>7573900</v>
      </c>
    </row>
    <row r="26" spans="1:3" ht="101.25" customHeight="1" x14ac:dyDescent="0.25">
      <c r="A26" s="2" t="s">
        <v>64</v>
      </c>
      <c r="B26" s="44" t="s">
        <v>65</v>
      </c>
      <c r="C26" s="33">
        <v>5052000</v>
      </c>
    </row>
    <row r="27" spans="1:3" ht="38.25" customHeight="1" x14ac:dyDescent="0.25">
      <c r="A27" s="2" t="s">
        <v>27</v>
      </c>
      <c r="B27" s="44" t="s">
        <v>28</v>
      </c>
      <c r="C27" s="33">
        <f>SUM(C28)</f>
        <v>1060000</v>
      </c>
    </row>
    <row r="28" spans="1:3" ht="19.5" customHeight="1" x14ac:dyDescent="0.25">
      <c r="A28" s="2" t="s">
        <v>66</v>
      </c>
      <c r="B28" s="44" t="s">
        <v>29</v>
      </c>
      <c r="C28" s="33">
        <v>1060000</v>
      </c>
    </row>
    <row r="29" spans="1:3" ht="35.25" customHeight="1" x14ac:dyDescent="0.25">
      <c r="A29" s="2" t="s">
        <v>30</v>
      </c>
      <c r="B29" s="44" t="s">
        <v>67</v>
      </c>
      <c r="C29" s="33">
        <f>SUM(C30:C31)</f>
        <v>10548694</v>
      </c>
    </row>
    <row r="30" spans="1:3" ht="19.5" customHeight="1" x14ac:dyDescent="0.25">
      <c r="A30" s="2" t="s">
        <v>31</v>
      </c>
      <c r="B30" s="47" t="s">
        <v>68</v>
      </c>
      <c r="C30" s="33">
        <v>10140000</v>
      </c>
    </row>
    <row r="31" spans="1:3" ht="19.5" customHeight="1" x14ac:dyDescent="0.25">
      <c r="A31" s="2" t="s">
        <v>131</v>
      </c>
      <c r="B31" s="47" t="s">
        <v>130</v>
      </c>
      <c r="C31" s="33">
        <v>408694</v>
      </c>
    </row>
    <row r="32" spans="1:3" ht="36" customHeight="1" x14ac:dyDescent="0.25">
      <c r="A32" s="2" t="s">
        <v>32</v>
      </c>
      <c r="B32" s="44" t="s">
        <v>69</v>
      </c>
      <c r="C32" s="33">
        <f>SUM(C33)</f>
        <v>3808780</v>
      </c>
    </row>
    <row r="33" spans="1:5" ht="36" customHeight="1" x14ac:dyDescent="0.25">
      <c r="A33" s="2" t="s">
        <v>70</v>
      </c>
      <c r="B33" s="44" t="s">
        <v>71</v>
      </c>
      <c r="C33" s="33">
        <v>3808780</v>
      </c>
    </row>
    <row r="34" spans="1:5" ht="16.5" x14ac:dyDescent="0.25">
      <c r="A34" s="2" t="s">
        <v>33</v>
      </c>
      <c r="B34" s="44" t="s">
        <v>34</v>
      </c>
      <c r="C34" s="33">
        <f>SUM(C35:C39)</f>
        <v>9343996</v>
      </c>
    </row>
    <row r="35" spans="1:5" ht="54" customHeight="1" x14ac:dyDescent="0.25">
      <c r="A35" s="2" t="s">
        <v>72</v>
      </c>
      <c r="B35" s="44" t="s">
        <v>73</v>
      </c>
      <c r="C35" s="33">
        <v>387989</v>
      </c>
    </row>
    <row r="36" spans="1:5" ht="52.5" customHeight="1" x14ac:dyDescent="0.25">
      <c r="A36" s="2" t="s">
        <v>75</v>
      </c>
      <c r="B36" s="44" t="s">
        <v>74</v>
      </c>
      <c r="C36" s="33">
        <v>130000</v>
      </c>
    </row>
    <row r="37" spans="1:5" ht="63.75" customHeight="1" x14ac:dyDescent="0.25">
      <c r="A37" s="2" t="s">
        <v>93</v>
      </c>
      <c r="B37" s="50" t="s">
        <v>78</v>
      </c>
      <c r="C37" s="33">
        <v>320920</v>
      </c>
    </row>
    <row r="38" spans="1:5" ht="101.25" customHeight="1" x14ac:dyDescent="0.25">
      <c r="A38" s="2" t="s">
        <v>76</v>
      </c>
      <c r="B38" s="7" t="s">
        <v>77</v>
      </c>
      <c r="C38" s="33">
        <v>584186</v>
      </c>
    </row>
    <row r="39" spans="1:5" ht="34.5" customHeight="1" x14ac:dyDescent="0.25">
      <c r="A39" s="2" t="s">
        <v>133</v>
      </c>
      <c r="B39" s="7" t="s">
        <v>132</v>
      </c>
      <c r="C39" s="33">
        <v>7920901</v>
      </c>
    </row>
    <row r="40" spans="1:5" ht="16.5" x14ac:dyDescent="0.25">
      <c r="A40" s="20" t="s">
        <v>35</v>
      </c>
      <c r="B40" s="9" t="s">
        <v>36</v>
      </c>
      <c r="C40" s="37">
        <f>C42+C46+C53+C79</f>
        <v>784706290.27999997</v>
      </c>
      <c r="E40" s="12"/>
    </row>
    <row r="41" spans="1:5" ht="33" x14ac:dyDescent="0.25">
      <c r="A41" s="21" t="s">
        <v>37</v>
      </c>
      <c r="B41" s="8" t="s">
        <v>38</v>
      </c>
      <c r="C41" s="13">
        <f>C40</f>
        <v>784706290.27999997</v>
      </c>
    </row>
    <row r="42" spans="1:5" s="54" customFormat="1" ht="33" x14ac:dyDescent="0.25">
      <c r="A42" s="32" t="s">
        <v>43</v>
      </c>
      <c r="B42" s="9" t="s">
        <v>45</v>
      </c>
      <c r="C42" s="37">
        <f>SUM(C43:C45)</f>
        <v>158374601.76999998</v>
      </c>
      <c r="D42" s="53"/>
    </row>
    <row r="43" spans="1:5" ht="36.75" customHeight="1" x14ac:dyDescent="0.25">
      <c r="A43" s="21" t="s">
        <v>80</v>
      </c>
      <c r="B43" s="8" t="s">
        <v>81</v>
      </c>
      <c r="C43" s="13">
        <v>71700162</v>
      </c>
    </row>
    <row r="44" spans="1:5" ht="33.75" customHeight="1" x14ac:dyDescent="0.25">
      <c r="A44" s="21" t="s">
        <v>82</v>
      </c>
      <c r="B44" s="8" t="s">
        <v>83</v>
      </c>
      <c r="C44" s="13">
        <v>86004439.769999996</v>
      </c>
    </row>
    <row r="45" spans="1:5" ht="117" customHeight="1" x14ac:dyDescent="0.25">
      <c r="A45" s="21" t="s">
        <v>123</v>
      </c>
      <c r="B45" s="8" t="s">
        <v>122</v>
      </c>
      <c r="C45" s="13">
        <v>670000</v>
      </c>
    </row>
    <row r="46" spans="1:5" ht="49.5" x14ac:dyDescent="0.25">
      <c r="A46" s="22" t="s">
        <v>49</v>
      </c>
      <c r="B46" s="17" t="s">
        <v>48</v>
      </c>
      <c r="C46" s="37">
        <f>SUM(C47:C52)</f>
        <v>190898552.46000001</v>
      </c>
    </row>
    <row r="47" spans="1:5" ht="68.25" customHeight="1" x14ac:dyDescent="0.25">
      <c r="A47" s="49" t="s">
        <v>88</v>
      </c>
      <c r="B47" s="8" t="s">
        <v>89</v>
      </c>
      <c r="C47" s="13">
        <v>572914</v>
      </c>
    </row>
    <row r="48" spans="1:5" ht="54" customHeight="1" x14ac:dyDescent="0.25">
      <c r="A48" s="48" t="s">
        <v>85</v>
      </c>
      <c r="B48" s="8" t="s">
        <v>84</v>
      </c>
      <c r="C48" s="13">
        <v>2943306.2</v>
      </c>
    </row>
    <row r="49" spans="1:4" ht="40.5" customHeight="1" x14ac:dyDescent="0.25">
      <c r="A49" s="23" t="s">
        <v>86</v>
      </c>
      <c r="B49" s="8" t="s">
        <v>87</v>
      </c>
      <c r="C49" s="13">
        <v>2800980</v>
      </c>
    </row>
    <row r="50" spans="1:4" ht="40.5" customHeight="1" x14ac:dyDescent="0.25">
      <c r="A50" s="23" t="s">
        <v>115</v>
      </c>
      <c r="B50" s="8" t="s">
        <v>116</v>
      </c>
      <c r="C50" s="13">
        <v>99431.76</v>
      </c>
    </row>
    <row r="51" spans="1:4" ht="55.5" customHeight="1" x14ac:dyDescent="0.25">
      <c r="A51" s="23" t="s">
        <v>111</v>
      </c>
      <c r="B51" s="8" t="s">
        <v>121</v>
      </c>
      <c r="C51" s="13">
        <v>5870539.5</v>
      </c>
    </row>
    <row r="52" spans="1:4" ht="21.75" customHeight="1" x14ac:dyDescent="0.25">
      <c r="A52" s="21" t="s">
        <v>90</v>
      </c>
      <c r="B52" s="8" t="s">
        <v>91</v>
      </c>
      <c r="C52" s="13">
        <v>178611381</v>
      </c>
    </row>
    <row r="53" spans="1:4" s="54" customFormat="1" ht="33" x14ac:dyDescent="0.25">
      <c r="A53" s="51" t="s">
        <v>44</v>
      </c>
      <c r="B53" s="52" t="s">
        <v>46</v>
      </c>
      <c r="C53" s="37">
        <f>C58+C74+C75+C76+C77+C78</f>
        <v>417790639.05000001</v>
      </c>
      <c r="D53" s="53"/>
    </row>
    <row r="54" spans="1:4" ht="16.5" hidden="1" x14ac:dyDescent="0.25">
      <c r="A54" s="25"/>
      <c r="B54" s="14"/>
      <c r="C54" s="38"/>
    </row>
    <row r="55" spans="1:4" ht="16.5" hidden="1" x14ac:dyDescent="0.25">
      <c r="A55" s="21"/>
      <c r="B55" s="8"/>
      <c r="C55" s="13"/>
    </row>
    <row r="56" spans="1:4" ht="16.5" hidden="1" x14ac:dyDescent="0.25">
      <c r="A56" s="21"/>
      <c r="B56" s="8"/>
      <c r="C56" s="13"/>
    </row>
    <row r="57" spans="1:4" ht="16.5" hidden="1" x14ac:dyDescent="0.25">
      <c r="A57" s="21"/>
      <c r="B57" s="8"/>
      <c r="C57" s="13"/>
    </row>
    <row r="58" spans="1:4" ht="69" customHeight="1" x14ac:dyDescent="0.25">
      <c r="A58" s="32" t="s">
        <v>94</v>
      </c>
      <c r="B58" s="9" t="s">
        <v>92</v>
      </c>
      <c r="C58" s="37">
        <f>SUM(C60:C73)</f>
        <v>406677813.98000002</v>
      </c>
    </row>
    <row r="59" spans="1:4" ht="16.5" x14ac:dyDescent="0.25">
      <c r="A59" s="21"/>
      <c r="B59" s="8" t="s">
        <v>39</v>
      </c>
      <c r="C59" s="13"/>
    </row>
    <row r="60" spans="1:4" ht="66" x14ac:dyDescent="0.25">
      <c r="A60" s="24" t="s">
        <v>94</v>
      </c>
      <c r="B60" s="15" t="s">
        <v>95</v>
      </c>
      <c r="C60" s="39">
        <v>1819318</v>
      </c>
      <c r="D60" s="31"/>
    </row>
    <row r="61" spans="1:4" ht="99" x14ac:dyDescent="0.25">
      <c r="A61" s="24" t="s">
        <v>94</v>
      </c>
      <c r="B61" s="15" t="s">
        <v>110</v>
      </c>
      <c r="C61" s="39">
        <v>18103867</v>
      </c>
      <c r="D61" s="31"/>
    </row>
    <row r="62" spans="1:4" ht="69.75" customHeight="1" x14ac:dyDescent="0.25">
      <c r="A62" s="24" t="s">
        <v>94</v>
      </c>
      <c r="B62" s="15" t="s">
        <v>47</v>
      </c>
      <c r="C62" s="39">
        <v>11047864.390000001</v>
      </c>
      <c r="D62" s="31"/>
    </row>
    <row r="63" spans="1:4" ht="82.5" x14ac:dyDescent="0.25">
      <c r="A63" s="24" t="s">
        <v>94</v>
      </c>
      <c r="B63" s="15" t="s">
        <v>96</v>
      </c>
      <c r="C63" s="39">
        <v>1181384</v>
      </c>
      <c r="D63" s="31"/>
    </row>
    <row r="64" spans="1:4" ht="115.5" x14ac:dyDescent="0.25">
      <c r="A64" s="24" t="s">
        <v>97</v>
      </c>
      <c r="B64" s="15" t="s">
        <v>105</v>
      </c>
      <c r="C64" s="39">
        <v>270348029</v>
      </c>
      <c r="D64" s="31"/>
    </row>
    <row r="65" spans="1:4" ht="82.5" x14ac:dyDescent="0.25">
      <c r="A65" s="24" t="s">
        <v>94</v>
      </c>
      <c r="B65" s="15" t="s">
        <v>100</v>
      </c>
      <c r="C65" s="39">
        <v>848167</v>
      </c>
      <c r="D65" s="31"/>
    </row>
    <row r="66" spans="1:4" ht="66" x14ac:dyDescent="0.25">
      <c r="A66" s="24" t="s">
        <v>94</v>
      </c>
      <c r="B66" s="15" t="s">
        <v>101</v>
      </c>
      <c r="C66" s="39">
        <v>765954</v>
      </c>
      <c r="D66" s="31"/>
    </row>
    <row r="67" spans="1:4" ht="99" x14ac:dyDescent="0.25">
      <c r="A67" s="24" t="s">
        <v>94</v>
      </c>
      <c r="B67" s="15" t="s">
        <v>102</v>
      </c>
      <c r="C67" s="39">
        <v>73085734</v>
      </c>
      <c r="D67" s="31"/>
    </row>
    <row r="68" spans="1:4" ht="66" x14ac:dyDescent="0.25">
      <c r="A68" s="24" t="s">
        <v>94</v>
      </c>
      <c r="B68" s="15" t="s">
        <v>103</v>
      </c>
      <c r="C68" s="39">
        <v>33600</v>
      </c>
      <c r="D68" s="31"/>
    </row>
    <row r="69" spans="1:4" ht="82.5" x14ac:dyDescent="0.25">
      <c r="A69" s="30" t="s">
        <v>94</v>
      </c>
      <c r="B69" s="15" t="s">
        <v>104</v>
      </c>
      <c r="C69" s="39">
        <v>3257326.45</v>
      </c>
      <c r="D69" s="31"/>
    </row>
    <row r="70" spans="1:4" ht="82.5" x14ac:dyDescent="0.25">
      <c r="A70" s="24" t="s">
        <v>94</v>
      </c>
      <c r="B70" s="15" t="s">
        <v>40</v>
      </c>
      <c r="C70" s="39">
        <v>419.66</v>
      </c>
      <c r="D70" s="31"/>
    </row>
    <row r="71" spans="1:4" ht="78.75" x14ac:dyDescent="0.25">
      <c r="A71" s="26" t="s">
        <v>94</v>
      </c>
      <c r="B71" s="16" t="s">
        <v>42</v>
      </c>
      <c r="C71" s="40">
        <v>331404</v>
      </c>
      <c r="D71" s="31"/>
    </row>
    <row r="72" spans="1:4" ht="108" customHeight="1" x14ac:dyDescent="0.25">
      <c r="A72" s="24" t="s">
        <v>94</v>
      </c>
      <c r="B72" s="15" t="s">
        <v>50</v>
      </c>
      <c r="C72" s="39">
        <v>3223</v>
      </c>
      <c r="D72" s="31"/>
    </row>
    <row r="73" spans="1:4" ht="78.75" x14ac:dyDescent="0.25">
      <c r="A73" s="24" t="s">
        <v>94</v>
      </c>
      <c r="B73" s="16" t="s">
        <v>106</v>
      </c>
      <c r="C73" s="40">
        <v>25851523.48</v>
      </c>
      <c r="D73" s="31"/>
    </row>
    <row r="74" spans="1:4" ht="99" x14ac:dyDescent="0.25">
      <c r="A74" s="24" t="s">
        <v>98</v>
      </c>
      <c r="B74" s="15" t="s">
        <v>120</v>
      </c>
      <c r="C74" s="39">
        <v>2552088.0699999998</v>
      </c>
      <c r="D74" s="31"/>
    </row>
    <row r="75" spans="1:4" ht="82.5" x14ac:dyDescent="0.25">
      <c r="A75" s="24" t="s">
        <v>99</v>
      </c>
      <c r="B75" s="1" t="s">
        <v>119</v>
      </c>
      <c r="C75" s="39">
        <v>21463</v>
      </c>
      <c r="D75" s="31"/>
    </row>
    <row r="76" spans="1:4" ht="55.5" customHeight="1" x14ac:dyDescent="0.25">
      <c r="A76" s="30" t="s">
        <v>109</v>
      </c>
      <c r="B76" s="55" t="s">
        <v>108</v>
      </c>
      <c r="C76" s="56">
        <v>613747</v>
      </c>
      <c r="D76" s="31"/>
    </row>
    <row r="77" spans="1:4" ht="88.5" customHeight="1" x14ac:dyDescent="0.25">
      <c r="A77" s="60" t="s">
        <v>124</v>
      </c>
      <c r="B77" s="61" t="s">
        <v>125</v>
      </c>
      <c r="C77" s="62">
        <v>5516000</v>
      </c>
    </row>
    <row r="78" spans="1:4" ht="53.25" customHeight="1" x14ac:dyDescent="0.25">
      <c r="A78" s="58" t="s">
        <v>126</v>
      </c>
      <c r="B78" s="57" t="s">
        <v>127</v>
      </c>
      <c r="C78" s="42">
        <v>2409527</v>
      </c>
    </row>
    <row r="79" spans="1:4" ht="16.5" x14ac:dyDescent="0.25">
      <c r="A79" s="27" t="s">
        <v>117</v>
      </c>
      <c r="B79" s="59" t="s">
        <v>118</v>
      </c>
      <c r="C79" s="41">
        <f>SUM(C80:C81)</f>
        <v>17642497</v>
      </c>
    </row>
    <row r="80" spans="1:4" ht="33.75" customHeight="1" x14ac:dyDescent="0.25">
      <c r="A80" s="28" t="s">
        <v>113</v>
      </c>
      <c r="B80" s="10" t="s">
        <v>114</v>
      </c>
      <c r="C80" s="42">
        <v>9238597</v>
      </c>
    </row>
    <row r="81" spans="1:3" ht="93.75" customHeight="1" x14ac:dyDescent="0.25">
      <c r="A81" s="28" t="s">
        <v>129</v>
      </c>
      <c r="B81" s="10" t="s">
        <v>128</v>
      </c>
      <c r="C81" s="42">
        <v>8403900</v>
      </c>
    </row>
    <row r="82" spans="1:3" ht="16.5" x14ac:dyDescent="0.25">
      <c r="A82" s="64" t="s">
        <v>41</v>
      </c>
      <c r="B82" s="64"/>
      <c r="C82" s="37">
        <f>SUM(C40,C8)</f>
        <v>1181831840.28</v>
      </c>
    </row>
  </sheetData>
  <autoFilter ref="A7:C7"/>
  <mergeCells count="6">
    <mergeCell ref="A1:C1"/>
    <mergeCell ref="A82:B82"/>
    <mergeCell ref="A5:C5"/>
    <mergeCell ref="A3:C3"/>
    <mergeCell ref="A4:C4"/>
    <mergeCell ref="A2:C2"/>
  </mergeCells>
  <pageMargins left="0.74803149606299213" right="0.27559055118110237" top="0.31" bottom="0.26" header="0.31496062992125984" footer="0.26"/>
  <pageSetup paperSize="9" scale="86" fitToHeight="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ФУ АЧМР</cp:lastModifiedBy>
  <cp:lastPrinted>2020-12-28T05:47:49Z</cp:lastPrinted>
  <dcterms:created xsi:type="dcterms:W3CDTF">2018-10-31T05:47:16Z</dcterms:created>
  <dcterms:modified xsi:type="dcterms:W3CDTF">2020-12-28T05:47:55Z</dcterms:modified>
</cp:coreProperties>
</file>