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Паспорт округа\"/>
    </mc:Choice>
  </mc:AlternateContent>
  <xr:revisionPtr revIDLastSave="0" documentId="13_ncr:1_{1EC0F297-2AB1-4760-B7DA-52E39559758F}" xr6:coauthVersionLast="45" xr6:coauthVersionMax="45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Табл 1 Развитие" sheetId="3" r:id="rId1"/>
    <sheet name="ЗАВЕРШЕННЫЕ МЕРОПРИЯТИЯ" sheetId="5" state="hidden" r:id="rId2"/>
    <sheet name="Табл 2 Объекты" sheetId="7" r:id="rId3"/>
    <sheet name="Табл 3 Знач проекты" sheetId="6" r:id="rId4"/>
  </sheets>
  <definedNames>
    <definedName name="_xlnm._FilterDatabase" localSheetId="0" hidden="1">'Табл 1 Развитие'!$A$14:$H$16</definedName>
    <definedName name="_xlnm.Print_Titles" localSheetId="1">'ЗАВЕРШЕННЫЕ МЕРОПРИЯТИЯ'!$3:$4</definedName>
    <definedName name="_xlnm.Print_Titles" localSheetId="0">'Табл 1 Развитие'!$6:$6</definedName>
    <definedName name="_xlnm.Print_Area" localSheetId="0">'Табл 1 Развитие'!$A$2:$H$16</definedName>
    <definedName name="_xlnm.Print_Area" localSheetId="3">'Табл 3 Знач проекты'!$A$1:$K$12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7" l="1"/>
  <c r="D26" i="7"/>
  <c r="D18" i="7"/>
  <c r="D17" i="7" l="1"/>
  <c r="D15" i="7"/>
  <c r="D14" i="7"/>
  <c r="D30" i="7"/>
  <c r="D29" i="7"/>
  <c r="D28" i="7"/>
  <c r="D21" i="7"/>
  <c r="D20" i="7"/>
  <c r="D19" i="7"/>
  <c r="D16" i="7"/>
  <c r="D13" i="7"/>
  <c r="D35" i="7"/>
  <c r="D44" i="7"/>
  <c r="D43" i="7"/>
  <c r="D12" i="7" l="1"/>
  <c r="D11" i="7"/>
  <c r="D7" i="7"/>
  <c r="D12" i="6"/>
  <c r="D11" i="6" l="1"/>
  <c r="D24" i="7" l="1"/>
  <c r="D23" i="7"/>
  <c r="D34" i="7" l="1"/>
  <c r="D33" i="7"/>
  <c r="D32" i="7" l="1"/>
  <c r="D7" i="6" l="1"/>
  <c r="D42" i="7" l="1"/>
  <c r="D41" i="7"/>
  <c r="D40" i="7"/>
  <c r="D39" i="7"/>
  <c r="D37" i="7"/>
  <c r="D36" i="7"/>
  <c r="A376" i="5" l="1"/>
  <c r="G427" i="5"/>
  <c r="A368" i="5"/>
  <c r="A339" i="5"/>
  <c r="A310" i="5"/>
  <c r="A281" i="5"/>
  <c r="A252" i="5"/>
  <c r="A223" i="5"/>
  <c r="A194" i="5"/>
  <c r="A165" i="5"/>
  <c r="A136" i="5"/>
  <c r="A107" i="5"/>
  <c r="A78" i="5"/>
  <c r="A40" i="5"/>
  <c r="G423" i="5"/>
  <c r="G417" i="5"/>
  <c r="G413" i="5"/>
  <c r="G407" i="5"/>
  <c r="G403" i="5"/>
  <c r="G397" i="5"/>
  <c r="G393" i="5"/>
  <c r="G387" i="5"/>
  <c r="G383" i="5"/>
  <c r="G364" i="5"/>
  <c r="G355" i="5"/>
  <c r="G348" i="5"/>
  <c r="G335" i="5"/>
  <c r="G326" i="5"/>
  <c r="G319" i="5"/>
  <c r="G306" i="5"/>
  <c r="G297" i="5"/>
  <c r="G290" i="5"/>
  <c r="G277" i="5"/>
  <c r="G268" i="5"/>
  <c r="G261" i="5"/>
  <c r="G248" i="5"/>
  <c r="G239" i="5"/>
  <c r="G232" i="5"/>
  <c r="G219" i="5"/>
  <c r="G210" i="5"/>
  <c r="G203" i="5"/>
  <c r="G190" i="5"/>
  <c r="G181" i="5"/>
  <c r="G174" i="5"/>
  <c r="G161" i="5"/>
  <c r="G152" i="5"/>
  <c r="G145" i="5"/>
  <c r="G132" i="5"/>
  <c r="G123" i="5"/>
  <c r="G116" i="5"/>
  <c r="G103" i="5"/>
  <c r="G94" i="5"/>
  <c r="G87" i="5"/>
  <c r="G74" i="5"/>
  <c r="G65" i="5"/>
  <c r="G58" i="5"/>
  <c r="G36" i="5"/>
  <c r="G27" i="5"/>
  <c r="G20" i="5"/>
  <c r="A2" i="5"/>
  <c r="M13" i="5"/>
  <c r="M8" i="5" s="1"/>
  <c r="L13" i="5"/>
  <c r="L8" i="5" s="1"/>
  <c r="K13" i="5"/>
  <c r="K8" i="5"/>
  <c r="G13" i="5"/>
  <c r="G8" i="5" s="1"/>
  <c r="M12" i="5"/>
  <c r="M7" i="5" s="1"/>
  <c r="L12" i="5"/>
  <c r="K12" i="5"/>
  <c r="K7" i="5" s="1"/>
  <c r="G12" i="5"/>
  <c r="M11" i="5"/>
  <c r="M10" i="5" s="1"/>
  <c r="L11" i="5"/>
  <c r="L6" i="5" s="1"/>
  <c r="K11" i="5"/>
  <c r="K6" i="5" s="1"/>
  <c r="K10" i="5"/>
  <c r="G11" i="5"/>
  <c r="G6" i="5" s="1"/>
  <c r="G40" i="5"/>
  <c r="M6" i="5"/>
  <c r="L7" i="5"/>
  <c r="N11" i="5"/>
  <c r="K20" i="5"/>
  <c r="L20" i="5"/>
  <c r="M20" i="5"/>
  <c r="N21" i="5"/>
  <c r="N22" i="5"/>
  <c r="N23" i="5"/>
  <c r="N426" i="5"/>
  <c r="N425" i="5"/>
  <c r="N424" i="5"/>
  <c r="M423" i="5"/>
  <c r="L423" i="5"/>
  <c r="K423" i="5"/>
  <c r="N423" i="5" s="1"/>
  <c r="N420" i="5"/>
  <c r="N419" i="5"/>
  <c r="N418" i="5"/>
  <c r="M417" i="5"/>
  <c r="L417" i="5"/>
  <c r="K417" i="5"/>
  <c r="N417" i="5" s="1"/>
  <c r="N416" i="5"/>
  <c r="N415" i="5"/>
  <c r="N414" i="5"/>
  <c r="M413" i="5"/>
  <c r="L413" i="5"/>
  <c r="K413" i="5"/>
  <c r="N413" i="5" s="1"/>
  <c r="N410" i="5"/>
  <c r="N409" i="5"/>
  <c r="N408" i="5"/>
  <c r="M407" i="5"/>
  <c r="L407" i="5"/>
  <c r="K407" i="5"/>
  <c r="N407" i="5" s="1"/>
  <c r="N406" i="5"/>
  <c r="N405" i="5"/>
  <c r="N404" i="5"/>
  <c r="M403" i="5"/>
  <c r="L403" i="5"/>
  <c r="K403" i="5"/>
  <c r="N400" i="5"/>
  <c r="N399" i="5"/>
  <c r="N398" i="5"/>
  <c r="M397" i="5"/>
  <c r="L397" i="5"/>
  <c r="K397" i="5"/>
  <c r="N396" i="5"/>
  <c r="N395" i="5"/>
  <c r="N394" i="5"/>
  <c r="M393" i="5"/>
  <c r="L393" i="5"/>
  <c r="K393" i="5"/>
  <c r="N393" i="5" s="1"/>
  <c r="N390" i="5"/>
  <c r="N389" i="5"/>
  <c r="N388" i="5"/>
  <c r="M387" i="5"/>
  <c r="L387" i="5"/>
  <c r="K387" i="5"/>
  <c r="N387" i="5" s="1"/>
  <c r="N386" i="5"/>
  <c r="N385" i="5"/>
  <c r="N384" i="5"/>
  <c r="M383" i="5"/>
  <c r="L383" i="5"/>
  <c r="K383" i="5"/>
  <c r="N383" i="5" s="1"/>
  <c r="N381" i="5"/>
  <c r="N380" i="5"/>
  <c r="N379" i="5"/>
  <c r="M378" i="5"/>
  <c r="L378" i="5"/>
  <c r="K378" i="5"/>
  <c r="G378" i="5"/>
  <c r="N371" i="5"/>
  <c r="N370" i="5"/>
  <c r="N369" i="5"/>
  <c r="B369" i="5"/>
  <c r="M368" i="5"/>
  <c r="L368" i="5"/>
  <c r="K368" i="5"/>
  <c r="G368" i="5"/>
  <c r="N367" i="5"/>
  <c r="N366" i="5"/>
  <c r="N365" i="5"/>
  <c r="M364" i="5"/>
  <c r="L364" i="5"/>
  <c r="N364" i="5" s="1"/>
  <c r="K364" i="5"/>
  <c r="N358" i="5"/>
  <c r="N357" i="5"/>
  <c r="N356" i="5"/>
  <c r="M355" i="5"/>
  <c r="L355" i="5"/>
  <c r="K355" i="5"/>
  <c r="N351" i="5"/>
  <c r="N350" i="5"/>
  <c r="N349" i="5"/>
  <c r="M348" i="5"/>
  <c r="L348" i="5"/>
  <c r="K348" i="5"/>
  <c r="N342" i="5"/>
  <c r="N341" i="5"/>
  <c r="N340" i="5"/>
  <c r="N339" i="5" s="1"/>
  <c r="B340" i="5"/>
  <c r="M339" i="5"/>
  <c r="L339" i="5"/>
  <c r="K339" i="5"/>
  <c r="G339" i="5"/>
  <c r="N338" i="5"/>
  <c r="N337" i="5"/>
  <c r="N336" i="5"/>
  <c r="M335" i="5"/>
  <c r="L335" i="5"/>
  <c r="K335" i="5"/>
  <c r="N329" i="5"/>
  <c r="N328" i="5"/>
  <c r="N327" i="5"/>
  <c r="M326" i="5"/>
  <c r="N326" i="5" s="1"/>
  <c r="L326" i="5"/>
  <c r="K326" i="5"/>
  <c r="N322" i="5"/>
  <c r="N321" i="5"/>
  <c r="N320" i="5"/>
  <c r="M319" i="5"/>
  <c r="N319" i="5" s="1"/>
  <c r="L319" i="5"/>
  <c r="K319" i="5"/>
  <c r="N313" i="5"/>
  <c r="N312" i="5"/>
  <c r="N311" i="5"/>
  <c r="B311" i="5"/>
  <c r="M310" i="5"/>
  <c r="L310" i="5"/>
  <c r="K310" i="5"/>
  <c r="G310" i="5"/>
  <c r="N309" i="5"/>
  <c r="N308" i="5"/>
  <c r="N307" i="5"/>
  <c r="M306" i="5"/>
  <c r="L306" i="5"/>
  <c r="K306" i="5"/>
  <c r="N300" i="5"/>
  <c r="N299" i="5"/>
  <c r="N298" i="5"/>
  <c r="M297" i="5"/>
  <c r="L297" i="5"/>
  <c r="K297" i="5"/>
  <c r="N293" i="5"/>
  <c r="N292" i="5"/>
  <c r="N291" i="5"/>
  <c r="M290" i="5"/>
  <c r="L290" i="5"/>
  <c r="K290" i="5"/>
  <c r="N284" i="5"/>
  <c r="N281" i="5" s="1"/>
  <c r="N283" i="5"/>
  <c r="N282" i="5"/>
  <c r="B282" i="5"/>
  <c r="M281" i="5"/>
  <c r="L281" i="5"/>
  <c r="K281" i="5"/>
  <c r="G281" i="5"/>
  <c r="N280" i="5"/>
  <c r="N279" i="5"/>
  <c r="N278" i="5"/>
  <c r="M277" i="5"/>
  <c r="L277" i="5"/>
  <c r="K277" i="5"/>
  <c r="N271" i="5"/>
  <c r="N270" i="5"/>
  <c r="N269" i="5"/>
  <c r="M268" i="5"/>
  <c r="L268" i="5"/>
  <c r="N268" i="5" s="1"/>
  <c r="K268" i="5"/>
  <c r="N264" i="5"/>
  <c r="N263" i="5"/>
  <c r="N262" i="5"/>
  <c r="M261" i="5"/>
  <c r="L261" i="5"/>
  <c r="N261" i="5" s="1"/>
  <c r="K261" i="5"/>
  <c r="N255" i="5"/>
  <c r="N254" i="5"/>
  <c r="N253" i="5"/>
  <c r="N252" i="5" s="1"/>
  <c r="B253" i="5"/>
  <c r="M252" i="5"/>
  <c r="L252" i="5"/>
  <c r="K252" i="5"/>
  <c r="G252" i="5"/>
  <c r="N251" i="5"/>
  <c r="N250" i="5"/>
  <c r="N249" i="5"/>
  <c r="M248" i="5"/>
  <c r="L248" i="5"/>
  <c r="K248" i="5"/>
  <c r="N242" i="5"/>
  <c r="N241" i="5"/>
  <c r="N240" i="5"/>
  <c r="M239" i="5"/>
  <c r="N239" i="5" s="1"/>
  <c r="L239" i="5"/>
  <c r="K239" i="5"/>
  <c r="N235" i="5"/>
  <c r="N234" i="5"/>
  <c r="N233" i="5"/>
  <c r="M232" i="5"/>
  <c r="L232" i="5"/>
  <c r="K232" i="5"/>
  <c r="N226" i="5"/>
  <c r="N225" i="5"/>
  <c r="N224" i="5"/>
  <c r="B224" i="5"/>
  <c r="M223" i="5"/>
  <c r="L223" i="5"/>
  <c r="K223" i="5"/>
  <c r="G223" i="5"/>
  <c r="N222" i="5"/>
  <c r="N221" i="5"/>
  <c r="N220" i="5"/>
  <c r="M219" i="5"/>
  <c r="L219" i="5"/>
  <c r="K219" i="5"/>
  <c r="N213" i="5"/>
  <c r="N212" i="5"/>
  <c r="N211" i="5"/>
  <c r="M210" i="5"/>
  <c r="L210" i="5"/>
  <c r="K210" i="5"/>
  <c r="N210" i="5" s="1"/>
  <c r="N206" i="5"/>
  <c r="N205" i="5"/>
  <c r="N204" i="5"/>
  <c r="M203" i="5"/>
  <c r="L203" i="5"/>
  <c r="K203" i="5"/>
  <c r="N197" i="5"/>
  <c r="N194" i="5" s="1"/>
  <c r="N196" i="5"/>
  <c r="N195" i="5"/>
  <c r="B195" i="5"/>
  <c r="M194" i="5"/>
  <c r="L194" i="5"/>
  <c r="K194" i="5"/>
  <c r="G194" i="5"/>
  <c r="N193" i="5"/>
  <c r="N192" i="5"/>
  <c r="N191" i="5"/>
  <c r="M190" i="5"/>
  <c r="L190" i="5"/>
  <c r="K190" i="5"/>
  <c r="N184" i="5"/>
  <c r="N183" i="5"/>
  <c r="N182" i="5"/>
  <c r="M181" i="5"/>
  <c r="L181" i="5"/>
  <c r="K181" i="5"/>
  <c r="N177" i="5"/>
  <c r="N176" i="5"/>
  <c r="N175" i="5"/>
  <c r="M174" i="5"/>
  <c r="L174" i="5"/>
  <c r="N174" i="5" s="1"/>
  <c r="K174" i="5"/>
  <c r="N168" i="5"/>
  <c r="N167" i="5"/>
  <c r="N166" i="5"/>
  <c r="N165" i="5" s="1"/>
  <c r="B166" i="5"/>
  <c r="M165" i="5"/>
  <c r="L165" i="5"/>
  <c r="K165" i="5"/>
  <c r="G165" i="5"/>
  <c r="N164" i="5"/>
  <c r="N163" i="5"/>
  <c r="N162" i="5"/>
  <c r="M161" i="5"/>
  <c r="L161" i="5"/>
  <c r="K161" i="5"/>
  <c r="N155" i="5"/>
  <c r="N154" i="5"/>
  <c r="N153" i="5"/>
  <c r="M152" i="5"/>
  <c r="N152" i="5" s="1"/>
  <c r="L152" i="5"/>
  <c r="K152" i="5"/>
  <c r="N148" i="5"/>
  <c r="N147" i="5"/>
  <c r="N146" i="5"/>
  <c r="M145" i="5"/>
  <c r="L145" i="5"/>
  <c r="K145" i="5"/>
  <c r="N139" i="5"/>
  <c r="N138" i="5"/>
  <c r="N137" i="5"/>
  <c r="N136" i="5" s="1"/>
  <c r="B137" i="5"/>
  <c r="M136" i="5"/>
  <c r="L136" i="5"/>
  <c r="K136" i="5"/>
  <c r="G136" i="5"/>
  <c r="N135" i="5"/>
  <c r="N134" i="5"/>
  <c r="N133" i="5"/>
  <c r="M132" i="5"/>
  <c r="L132" i="5"/>
  <c r="K132" i="5"/>
  <c r="N132" i="5" s="1"/>
  <c r="N126" i="5"/>
  <c r="N125" i="5"/>
  <c r="N124" i="5"/>
  <c r="M123" i="5"/>
  <c r="L123" i="5"/>
  <c r="K123" i="5"/>
  <c r="N123" i="5" s="1"/>
  <c r="N119" i="5"/>
  <c r="N118" i="5"/>
  <c r="N117" i="5"/>
  <c r="M116" i="5"/>
  <c r="L116" i="5"/>
  <c r="K116" i="5"/>
  <c r="N110" i="5"/>
  <c r="N109" i="5"/>
  <c r="N108" i="5"/>
  <c r="B108" i="5"/>
  <c r="M107" i="5"/>
  <c r="L107" i="5"/>
  <c r="K107" i="5"/>
  <c r="G107" i="5"/>
  <c r="N106" i="5"/>
  <c r="N105" i="5"/>
  <c r="N104" i="5"/>
  <c r="M103" i="5"/>
  <c r="L103" i="5"/>
  <c r="K103" i="5"/>
  <c r="N97" i="5"/>
  <c r="N96" i="5"/>
  <c r="N95" i="5"/>
  <c r="M94" i="5"/>
  <c r="L94" i="5"/>
  <c r="K94" i="5"/>
  <c r="N90" i="5"/>
  <c r="N89" i="5"/>
  <c r="N88" i="5"/>
  <c r="M87" i="5"/>
  <c r="L87" i="5"/>
  <c r="K87" i="5"/>
  <c r="N81" i="5"/>
  <c r="N80" i="5"/>
  <c r="N79" i="5"/>
  <c r="N78" i="5" s="1"/>
  <c r="B79" i="5"/>
  <c r="M78" i="5"/>
  <c r="L78" i="5"/>
  <c r="K78" i="5"/>
  <c r="G78" i="5"/>
  <c r="N77" i="5"/>
  <c r="N76" i="5"/>
  <c r="N75" i="5"/>
  <c r="M74" i="5"/>
  <c r="N74" i="5" s="1"/>
  <c r="L74" i="5"/>
  <c r="K74" i="5"/>
  <c r="N68" i="5"/>
  <c r="N67" i="5"/>
  <c r="N66" i="5"/>
  <c r="M65" i="5"/>
  <c r="N65" i="5" s="1"/>
  <c r="L65" i="5"/>
  <c r="K65" i="5"/>
  <c r="N61" i="5"/>
  <c r="N60" i="5"/>
  <c r="N59" i="5"/>
  <c r="M58" i="5"/>
  <c r="N58" i="5" s="1"/>
  <c r="L58" i="5"/>
  <c r="K58" i="5"/>
  <c r="N43" i="5"/>
  <c r="N42" i="5"/>
  <c r="N41" i="5"/>
  <c r="N40" i="5" s="1"/>
  <c r="B41" i="5"/>
  <c r="M40" i="5"/>
  <c r="L40" i="5"/>
  <c r="K40" i="5"/>
  <c r="N39" i="5"/>
  <c r="N38" i="5"/>
  <c r="N37" i="5"/>
  <c r="M36" i="5"/>
  <c r="L36" i="5"/>
  <c r="K36" i="5"/>
  <c r="N36" i="5" s="1"/>
  <c r="N30" i="5"/>
  <c r="N29" i="5"/>
  <c r="N28" i="5"/>
  <c r="M27" i="5"/>
  <c r="L27" i="5"/>
  <c r="K27" i="5"/>
  <c r="N248" i="5"/>
  <c r="N145" i="5"/>
  <c r="N335" i="5"/>
  <c r="N232" i="5"/>
  <c r="N27" i="5"/>
  <c r="N397" i="5"/>
  <c r="N161" i="5"/>
  <c r="N378" i="5"/>
  <c r="N403" i="5"/>
  <c r="N368" i="5"/>
  <c r="B4" i="5"/>
  <c r="N116" i="5" l="1"/>
  <c r="N203" i="5"/>
  <c r="N219" i="5"/>
  <c r="N223" i="5"/>
  <c r="N290" i="5"/>
  <c r="N297" i="5"/>
  <c r="N306" i="5"/>
  <c r="N310" i="5"/>
  <c r="G10" i="5"/>
  <c r="L5" i="5"/>
  <c r="M5" i="5"/>
  <c r="N87" i="5"/>
  <c r="N94" i="5"/>
  <c r="N103" i="5"/>
  <c r="N107" i="5"/>
  <c r="N181" i="5"/>
  <c r="N190" i="5"/>
  <c r="N277" i="5"/>
  <c r="N348" i="5"/>
  <c r="N355" i="5"/>
  <c r="N20" i="5"/>
  <c r="G7" i="5"/>
  <c r="G5" i="5" s="1"/>
  <c r="K5" i="5"/>
  <c r="L10" i="5"/>
  <c r="N13" i="5"/>
  <c r="N8" i="5" s="1"/>
  <c r="N12" i="5"/>
  <c r="N7" i="5" s="1"/>
  <c r="N6" i="5"/>
  <c r="N5" i="5" s="1"/>
  <c r="N10" i="5" l="1"/>
</calcChain>
</file>

<file path=xl/sharedStrings.xml><?xml version="1.0" encoding="utf-8"?>
<sst xmlns="http://schemas.openxmlformats.org/spreadsheetml/2006/main" count="807" uniqueCount="204">
  <si>
    <t>№
 п.п.</t>
  </si>
  <si>
    <t>Наименование показателя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</si>
  <si>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</si>
  <si>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</si>
  <si>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</si>
  <si>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</si>
  <si>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</si>
  <si>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</si>
  <si>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</si>
  <si>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</si>
  <si>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</si>
  <si>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</si>
  <si>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t>Наименование показателя регионального проекта</t>
  </si>
  <si>
    <t>городской округ (муниципальный р-н)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</si>
  <si>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</si>
  <si>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</si>
  <si>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</si>
  <si>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</si>
  <si>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indexed="22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</si>
  <si>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</si>
  <si>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</si>
  <si>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</si>
  <si>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</si>
  <si>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</si>
  <si>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</si>
  <si>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</si>
  <si>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</si>
  <si>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</si>
  <si>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</si>
  <si>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</si>
  <si>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</si>
  <si>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</si>
  <si>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</si>
  <si>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</si>
  <si>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</si>
  <si>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</si>
  <si>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</si>
  <si>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</si>
  <si>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</si>
  <si>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</si>
  <si>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</si>
  <si>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</si>
  <si>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</si>
  <si>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</si>
  <si>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</si>
  <si>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</si>
  <si>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</si>
  <si>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</si>
  <si>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</si>
  <si>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</si>
  <si>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</si>
  <si>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</si>
  <si>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</si>
  <si>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</si>
  <si>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</si>
  <si>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</si>
  <si>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</si>
  <si>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</si>
  <si>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</si>
  <si>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</si>
  <si>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</si>
  <si>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</si>
  <si>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</si>
  <si>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ФОРМАТ И ШРИФТЫ НЕ ИЗМЕНЯТЬ</t>
  </si>
  <si>
    <t>3</t>
  </si>
  <si>
    <t>4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</si>
  <si>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</si>
  <si>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</si>
  <si>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</si>
  <si>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</si>
  <si>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</si>
  <si>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показателя, млн рублей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</si>
  <si>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</si>
  <si>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Приложение 4</t>
  </si>
  <si>
    <t>5</t>
  </si>
  <si>
    <t>ед. измерения</t>
  </si>
  <si>
    <t>Социально-экономическое развитие</t>
  </si>
  <si>
    <t>тыс. чел.</t>
  </si>
  <si>
    <t>%</t>
  </si>
  <si>
    <t xml:space="preserve"> чел.</t>
  </si>
  <si>
    <t>рублей</t>
  </si>
  <si>
    <t>Численность  занятых в сфере малого и среднего предпринимательства, включая индивидуальных предпринимателей</t>
  </si>
  <si>
    <t>Наименование проекта</t>
  </si>
  <si>
    <t>Годы реализации</t>
  </si>
  <si>
    <t>Количество созданных рабочих мест, ед.</t>
  </si>
  <si>
    <t>Объем инвестиций, млн. руб.</t>
  </si>
  <si>
    <t>Значение показателя</t>
  </si>
  <si>
    <t>1.</t>
  </si>
  <si>
    <t>№</t>
  </si>
  <si>
    <t>Стадия реализации мероприятия (1 реализация, 2 завершено, 3 отменено)</t>
  </si>
  <si>
    <t xml:space="preserve">Объекты строительства, ремонта и благоустройства </t>
  </si>
  <si>
    <t>В сфере физической культуры и спорта</t>
  </si>
  <si>
    <t>В сфере ЖКХ</t>
  </si>
  <si>
    <t>В сфере дорог</t>
  </si>
  <si>
    <t>Численность безработных, зарегистрированных в государственной службе занятости</t>
  </si>
  <si>
    <t>Уровень зарегистрированной безработицы</t>
  </si>
  <si>
    <t>тыс. человек</t>
  </si>
  <si>
    <t>Годы</t>
  </si>
  <si>
    <t xml:space="preserve">В сфере культуры </t>
  </si>
  <si>
    <t>2.</t>
  </si>
  <si>
    <t>Всего, млн рублей</t>
  </si>
  <si>
    <t>Ввод жилья</t>
  </si>
  <si>
    <t>наименование муницпального образования</t>
  </si>
  <si>
    <t>Срок реализации проекта</t>
  </si>
  <si>
    <t>Экономически значимые проекты (в том числе жилищное строительство)</t>
  </si>
  <si>
    <t>Площадь территории</t>
  </si>
  <si>
    <t>кв. км</t>
  </si>
  <si>
    <t>7</t>
  </si>
  <si>
    <t xml:space="preserve"> кв. м</t>
  </si>
  <si>
    <t xml:space="preserve">Среднемесячная  заработная плата  по крупным и средним организациям </t>
  </si>
  <si>
    <t>*) заполняется муниципальным образованием</t>
  </si>
  <si>
    <t>Наименование объекта капитального строительства</t>
  </si>
  <si>
    <t>Таблица 1</t>
  </si>
  <si>
    <t>Таблица 3</t>
  </si>
  <si>
    <t>Таблица 2</t>
  </si>
  <si>
    <t xml:space="preserve">Численность постоянного населения  (на 1 января) 
</t>
  </si>
  <si>
    <t>ОБРАЗЕЦ</t>
  </si>
  <si>
    <t xml:space="preserve">ПРИМЕЧАНИЕ (ожидаемый результат,  срок ввода в эксплуатацию, социальный эффект и т.д.) </t>
  </si>
  <si>
    <r>
      <rPr>
        <b/>
        <sz val="15"/>
        <rFont val="Times New Roman"/>
        <family val="1"/>
        <charset val="204"/>
      </rPr>
      <t>ПАСПОРТ *</t>
    </r>
    <r>
      <rPr>
        <b/>
        <sz val="17"/>
        <rFont val="Times New Roman"/>
        <family val="1"/>
        <charset val="204"/>
      </rPr>
      <t xml:space="preserve">
Чугуевский муниципальный округ</t>
    </r>
  </si>
  <si>
    <r>
      <t xml:space="preserve">Глава муницпального образования - </t>
    </r>
    <r>
      <rPr>
        <b/>
        <i/>
        <sz val="17"/>
        <rFont val="Times New Roman"/>
        <family val="1"/>
        <charset val="204"/>
      </rPr>
      <t>Деменев Роман Юрьевич</t>
    </r>
  </si>
  <si>
    <t>-</t>
  </si>
  <si>
    <t>4.</t>
  </si>
  <si>
    <t>3.</t>
  </si>
  <si>
    <t>Благоустройство общественных территорий</t>
  </si>
  <si>
    <t>2018-2027</t>
  </si>
  <si>
    <t xml:space="preserve">2. </t>
  </si>
  <si>
    <t>Благоустройство дворовых территорий</t>
  </si>
  <si>
    <t xml:space="preserve">Модернизация коммунальной инфраструктуры (строительство водовода, кап. ремонты и др.) </t>
  </si>
  <si>
    <t>2020-2024</t>
  </si>
  <si>
    <t>Реконструкция здания районного Дома культуры с пристроем ДМШ</t>
  </si>
  <si>
    <t>2022-2023</t>
  </si>
  <si>
    <t>Строительство сельского клуба в селе Ленино</t>
  </si>
  <si>
    <t>5.</t>
  </si>
  <si>
    <t>Капитальный ремонт здания сельского клуба села Шумный</t>
  </si>
  <si>
    <t>Капитальный ремонт здания сельского клуба села Соколовка</t>
  </si>
  <si>
    <t>2021-2022</t>
  </si>
  <si>
    <t>Строительство плавательного бассейна</t>
  </si>
  <si>
    <t>Строительство плоскостного спортивного сооружения "Комбинированный спортивный комплекс" в селе Чугуевка (школа имени А.А. Фадеева)</t>
  </si>
  <si>
    <t>Строительство лыжероллерной трассы в селе Чугуевка</t>
  </si>
  <si>
    <t>2020-2021</t>
  </si>
  <si>
    <t>Строительство детского сада
на 120 мест, с. Чугуевка, ул. Школьная (с бассейном)</t>
  </si>
  <si>
    <t>Строительство детского сада на 120 мест, с. Чугуевка, ул. Школьная (с бассейном)</t>
  </si>
  <si>
    <t>Развитие спортивной инфраструктуры, находящейся в муниципальной собственности (Строительство ФОК по адресу: с. Чугуевка, ул. Комарова)</t>
  </si>
  <si>
    <t>Модернизация и расширение опытно-эксперементального предприятия по производству деревянных игрушек ООО "Эко Тойс"</t>
  </si>
  <si>
    <t>2019-2028</t>
  </si>
  <si>
    <t>Число посещений культурно-массовых мероприятий учреждений культурно-досугового типа  до 423,26 тыс. в год, 10.12.2024г</t>
  </si>
  <si>
    <t>Число посещений культурно-массовых мероприятий учреждений культурно-досугового типа  до 370,67 тыс. в год, 10.12.2023г</t>
  </si>
  <si>
    <t>2020-2022</t>
  </si>
  <si>
    <t>Образец</t>
  </si>
  <si>
    <t>Строительство сельского клуба на 100 мест в селе Верхняя Бреевка</t>
  </si>
  <si>
    <t>Строительство сельского клуба на 50 мест в селе Ленино</t>
  </si>
  <si>
    <t>6</t>
  </si>
  <si>
    <t>2023-2024</t>
  </si>
  <si>
    <t>Уровень обеспеченности населения спортивными сооружениями исходя из единовременной пропускной способности объектов спорта 50%</t>
  </si>
  <si>
    <t>Уровень обеспеченности населения спортивными сооружениями исходя из единовременной пропускной способности объектов спорта 46 %</t>
  </si>
  <si>
    <t>Уровень обеспеченности населения спортивными сооружениями исходя из единовременной пропускной способности объектов спорта 34%</t>
  </si>
  <si>
    <t>Число посещений культурно-массовых мероприятий учреждений культурно-досугового типа  до 370,67 тыс. в год, 10.12.2024г.</t>
  </si>
  <si>
    <t>Число посещений культурно-массовых мероприятий учреждений культурно-досугового типа  до 370,67 тыс. в год, 10.12.2024г</t>
  </si>
  <si>
    <t>Проектирование и строительство очистных сооружений</t>
  </si>
  <si>
    <t>с. Чугуевка, ул. Школьная (ввод в эксплуатацию - сентябрь 2022 год)</t>
  </si>
  <si>
    <t>2021-2024</t>
  </si>
  <si>
    <t>2022-2024</t>
  </si>
  <si>
    <t>Строительство начальной школы-десткий сад в с.Уборка на 120 мест</t>
  </si>
  <si>
    <t>Строительство школы-десткий сад в с.Ясное на 60 мест</t>
  </si>
  <si>
    <t>Пристрой к основному зданию школы МКОУ СОШ им.А.А. Фадеева с.Чугуевка на 300 мест</t>
  </si>
  <si>
    <t>6.</t>
  </si>
  <si>
    <t>7.</t>
  </si>
  <si>
    <t>8.</t>
  </si>
  <si>
    <t>Установка ограждения на стадионе с.Чугуевка в рамках нгаправления "Твой проект"</t>
  </si>
  <si>
    <t>Приобретение и установка зрительских трибун на стадионе с.Чугуевка</t>
  </si>
  <si>
    <t>Строительство сельского клуба в селе Кокшаровка</t>
  </si>
  <si>
    <t>Капитальный ремонт зданий и помещений учреждений общего образования</t>
  </si>
  <si>
    <t xml:space="preserve">Капитальный ремонт туалетных комнат МБОУ СОШ № 2 с. Чугуевка, Капитальный ремонт пола здания МКОУ СОШ № 4  с.Кокшаровка, Капитальный ремонт кровли здания МКОУ СОШ № 5 с.Шумный, </t>
  </si>
  <si>
    <t>9.</t>
  </si>
  <si>
    <t>Устройство ограждения здания МКОУ СОШ им.А.А. Фадеева</t>
  </si>
  <si>
    <t>Устройство площадки для футбольного поля МКОУ СОШ им.А.А. Фадеева</t>
  </si>
  <si>
    <t>Капитальный ремонт спортивного зала МКОУ СОШ им.А.А. Фадеева</t>
  </si>
  <si>
    <t>Приобретение и установка дорожных знаков, разметка пешеходных переходов и улично-дорожной сети</t>
  </si>
  <si>
    <t>Ремонт и содержание автомобильных дорог и искуственных сооружений</t>
  </si>
  <si>
    <t>Устройство и восстановление линий уличного освещения вдоль дорог общего пользования местного значения</t>
  </si>
  <si>
    <r>
      <rPr>
        <b/>
        <sz val="14"/>
        <rFont val="Times New Roman"/>
        <family val="1"/>
        <charset val="204"/>
      </rPr>
      <t>Ожидаемый результат:</t>
    </r>
    <r>
      <rPr>
        <sz val="14"/>
        <rFont val="Times New Roman"/>
        <family val="1"/>
        <charset val="204"/>
      </rPr>
      <t xml:space="preserve"> Благоустроить 22 территории общего пользования. 
</t>
    </r>
    <r>
      <rPr>
        <b/>
        <sz val="14"/>
        <rFont val="Times New Roman"/>
        <family val="1"/>
        <charset val="204"/>
      </rPr>
      <t xml:space="preserve">Сроки ввода в эксплуатацию: </t>
    </r>
    <r>
      <rPr>
        <sz val="14"/>
        <rFont val="Times New Roman"/>
        <family val="1"/>
        <charset val="204"/>
      </rPr>
      <t xml:space="preserve">15.08.2019г., 01.08.2021г., 01.08.2022г., 01.08.2023г. 
</t>
    </r>
    <r>
      <rPr>
        <b/>
        <sz val="14"/>
        <rFont val="Times New Roman"/>
        <family val="1"/>
        <charset val="204"/>
      </rPr>
      <t>Социальный эффект:</t>
    </r>
    <r>
      <rPr>
        <sz val="14"/>
        <rFont val="Times New Roman"/>
        <family val="1"/>
        <charset val="204"/>
      </rPr>
      <t xml:space="preserve"> Повышение уровня комфортного проживания населения посредством благоустройства территорий общего пользования Чугуевского муниципального округа
</t>
    </r>
  </si>
  <si>
    <r>
      <rPr>
        <b/>
        <sz val="14"/>
        <rFont val="Times New Roman"/>
        <family val="1"/>
        <charset val="204"/>
      </rPr>
      <t xml:space="preserve">Ожидаемый результат: </t>
    </r>
    <r>
      <rPr>
        <sz val="14"/>
        <rFont val="Times New Roman"/>
        <family val="1"/>
        <charset val="204"/>
      </rPr>
      <t xml:space="preserve">Благоустроить 40 дворовых территорий. 
</t>
    </r>
    <r>
      <rPr>
        <b/>
        <sz val="14"/>
        <rFont val="Times New Roman"/>
        <family val="1"/>
        <charset val="204"/>
      </rPr>
      <t xml:space="preserve">Сроки ввода в эксплуатацию: </t>
    </r>
    <r>
      <rPr>
        <sz val="14"/>
        <rFont val="Times New Roman"/>
        <family val="1"/>
        <charset val="204"/>
      </rPr>
      <t xml:space="preserve">28.11.2019г., 25.11.2020г., 01.08.2023г. 
</t>
    </r>
    <r>
      <rPr>
        <b/>
        <sz val="14"/>
        <rFont val="Times New Roman"/>
        <family val="1"/>
        <charset val="204"/>
      </rPr>
      <t>Социальный эффект:</t>
    </r>
    <r>
      <rPr>
        <sz val="14"/>
        <rFont val="Times New Roman"/>
        <family val="1"/>
        <charset val="204"/>
      </rPr>
      <t xml:space="preserve"> Повышение уровня комфортного проживания населения посредством благоустройства дворовых территорий многоквартирных жилых домов
</t>
    </r>
  </si>
  <si>
    <r>
      <rPr>
        <b/>
        <sz val="14"/>
        <rFont val="Times New Roman"/>
        <family val="1"/>
        <charset val="204"/>
      </rPr>
      <t xml:space="preserve">Ожидаемый результат: </t>
    </r>
    <r>
      <rPr>
        <sz val="14"/>
        <rFont val="Times New Roman"/>
        <family val="1"/>
        <charset val="204"/>
      </rPr>
      <t xml:space="preserve">Провести ремонт сетей водоснабжения, водоотведения. 
</t>
    </r>
    <r>
      <rPr>
        <b/>
        <sz val="14"/>
        <rFont val="Times New Roman"/>
        <family val="1"/>
        <charset val="204"/>
      </rPr>
      <t xml:space="preserve">Сроки ввода в эксплуатацию: </t>
    </r>
    <r>
      <rPr>
        <sz val="14"/>
        <rFont val="Times New Roman"/>
        <family val="1"/>
        <charset val="204"/>
      </rPr>
      <t xml:space="preserve">31.08.2021г., 31.08.2022г., 31.08.2023г. 
</t>
    </r>
    <r>
      <rPr>
        <b/>
        <sz val="14"/>
        <rFont val="Times New Roman"/>
        <family val="1"/>
        <charset val="204"/>
      </rPr>
      <t>Социальный эффект:</t>
    </r>
    <r>
      <rPr>
        <sz val="14"/>
        <rFont val="Times New Roman"/>
        <family val="1"/>
        <charset val="204"/>
      </rPr>
      <t xml:space="preserve"> Сокращение доли объектов водоснабжения и водоотведения, находящихся в неудовлетворительном состоянии; увеличение доли населения, обеспеченного качественными услугами водоснабжения и водоотведения</t>
    </r>
  </si>
  <si>
    <t>Капитальный ремонт электросетей дошкольных учреждений</t>
  </si>
  <si>
    <t>МКДОУ ЦРР ДС № 2 с.Чугуевка, МКДОУ ДС № 5 ОВ с.Чугуевка</t>
  </si>
  <si>
    <t xml:space="preserve"> МКДОУ ДС № 33 с.Каменка</t>
  </si>
  <si>
    <t>Капитальный ремонт кровли и системы отопления дошкольного учреждения</t>
  </si>
  <si>
    <t>Разработка проектно-сметной документации по капитальному ремонту пищеблоков, электросетей и водоотведения дошкольных учреждений</t>
  </si>
  <si>
    <t>МКДОУ ЦРР ДС № 2 с.Чугуевка, МКДОУ ДС № 3ОВ с. Чугуевка, МКДОУ ДС № 5 ОВ с.Чугуевка, МКДОУ ЦРР ДС № 37 с. Чугуевка, МКДОУ ДС № 3ОВ с. Чугуевка (электросети),  МКДОУ ДС № 3ОВ с. Чугуевка (водоотведение)</t>
  </si>
  <si>
    <t>Капитальный ремонт автоматической пожарной сигнализации учреждений общего образования</t>
  </si>
  <si>
    <t>МКОУ СОШ № 4  с.Кокшаровка, МКОУ СОШ № 6 с.Самарка, МКОУ СОШ № 7 с.Новомихайловка, МКОУ СОШ № 8 с.Уборка, МКОУ СОШ № 9 с.Каменка, МКОУ СОШ № 10 с.Цветковка, МКОУ СОШ № 14  с.Ленино, МКОУ СОШ № 15 с.Соколовка, МКОУ ООШ № 16 с.Заветное, МКОУ ООШ № 20 с.Березовка, МКОУ ООШ № 21 с.Пшеницыно, МКОУ ООШ № 22 с.Изюбриный, МКОУ СОШ № 25  с.Чугуевка</t>
  </si>
  <si>
    <t>Капитальный ремонт обеденного зала и пищеблока с заменой оборудования учреждений ощего образования</t>
  </si>
  <si>
    <t>МКОУ СОШ № 3 с.Булыга Фадеево,  МКОУ СОШ № 4 с.Кокшаровка, МКОУ СОШ № 6 с.Самарка, МКОУ СОШ № 9 с.Каменка</t>
  </si>
  <si>
    <t>10.</t>
  </si>
  <si>
    <t xml:space="preserve">Ремонт кабинетов химии, физики, биологии для реализации мер по созданию и функционированию в общеобразовательных организациях, расположенных в сельской местности центров «Точка роста» </t>
  </si>
  <si>
    <t>МКОУ СОШ № 3 с. Булыга-Фадеево, МКОУ СОШ № 7 с. Новомихайловка</t>
  </si>
  <si>
    <t>11.</t>
  </si>
  <si>
    <t>12.</t>
  </si>
  <si>
    <t>Разработка проектно-сметной документации по капитальному ремонту зданий и помещений учреждений общего образования (ремонту спортивного зала, капитальной ремонт пола)</t>
  </si>
  <si>
    <t>МКОУ СОШ № 3 с. Булыга-Фадеево, МКОУ СОШ № 9 с. Каменка,   МКОУ СОШ № 15 с. Соколовка, МКОУ СОШ № 3 с. Булыга-Фадеево</t>
  </si>
  <si>
    <t>13.</t>
  </si>
  <si>
    <t>14.</t>
  </si>
  <si>
    <t>15.</t>
  </si>
  <si>
    <t>Благостройство территорий, детских и спортивных площадок Чугуевского муниципального округа (1000 дворов)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</si>
</sst>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d/m/yy;@"/>
    <numFmt numFmtId="166" formatCode="#,##0.0"/>
    <numFmt numFmtId="167" formatCode="0.0"/>
    <numFmt numFmtId="168" formatCode="#,##0.000"/>
    <numFmt numFmtId="169" formatCode="#,##0.00\ _₽"/>
    <numFmt numFmtId="170" formatCode="#,##0.00,"/>
  </numFmts>
  <fonts count="69" x14ac:knownFonts="1">
    <font>
      <sz val="11"/>
      <color rgb="FF000000"/>
      <name val="Calibri"/>
      <family val="2"/>
      <charset val="204"/>
    </font>
    <font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6"/>
      <color indexed="55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55"/>
      <name val="Times New Roman"/>
      <family val="1"/>
      <charset val="204"/>
    </font>
    <font>
      <b/>
      <i/>
      <sz val="16"/>
      <color indexed="5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55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indexed="22"/>
      <name val="Times New Roman"/>
      <family val="1"/>
      <charset val="204"/>
    </font>
    <font>
      <b/>
      <sz val="18"/>
      <color indexed="55"/>
      <name val="Times New Roman"/>
      <family val="1"/>
      <charset val="204"/>
    </font>
    <font>
      <b/>
      <sz val="16"/>
      <color indexed="55"/>
      <name val="Times New Roman"/>
      <family val="1"/>
      <charset val="204"/>
    </font>
    <font>
      <b/>
      <i/>
      <sz val="15"/>
      <color indexed="22"/>
      <name val="Times New Roman"/>
      <family val="1"/>
      <charset val="204"/>
    </font>
    <font>
      <sz val="15"/>
      <color indexed="55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41"/>
      <name val="Times New Roman"/>
      <family val="1"/>
      <charset val="204"/>
    </font>
    <font>
      <sz val="20"/>
      <color indexed="55"/>
      <name val="Calibri"/>
      <family val="2"/>
      <charset val="204"/>
    </font>
    <font>
      <sz val="22"/>
      <color indexed="55"/>
      <name val="Calibri"/>
      <family val="2"/>
      <charset val="204"/>
    </font>
    <font>
      <b/>
      <sz val="20"/>
      <color indexed="55"/>
      <name val="Calibri"/>
      <family val="2"/>
      <charset val="204"/>
    </font>
    <font>
      <sz val="20"/>
      <color indexed="55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color indexed="41"/>
      <name val="Times New Roman"/>
      <family val="1"/>
      <charset val="204"/>
    </font>
    <font>
      <b/>
      <sz val="16"/>
      <color indexed="41"/>
      <name val="Times New Roman"/>
      <family val="1"/>
      <charset val="204"/>
    </font>
    <font>
      <b/>
      <sz val="15"/>
      <color indexed="41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sz val="18"/>
      <color indexed="41"/>
      <name val="Times New Roman"/>
      <family val="1"/>
      <charset val="204"/>
    </font>
    <font>
      <b/>
      <i/>
      <sz val="15"/>
      <color indexed="41"/>
      <name val="Times New Roman"/>
      <family val="1"/>
      <charset val="204"/>
    </font>
    <font>
      <sz val="15"/>
      <color indexed="41"/>
      <name val="Times New Roman"/>
      <family val="1"/>
      <charset val="204"/>
    </font>
    <font>
      <i/>
      <sz val="18"/>
      <color indexed="41"/>
      <name val="Times New Roman"/>
      <family val="1"/>
      <charset val="204"/>
    </font>
    <font>
      <b/>
      <sz val="11"/>
      <color indexed="41"/>
      <name val="Calibri"/>
      <family val="2"/>
      <charset val="204"/>
    </font>
    <font>
      <sz val="15"/>
      <color indexed="41"/>
      <name val="Calibri"/>
      <family val="2"/>
      <charset val="204"/>
    </font>
    <font>
      <b/>
      <sz val="20"/>
      <color indexed="55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8"/>
      <color indexed="55"/>
      <name val="Calibri"/>
      <family val="2"/>
      <charset val="204"/>
    </font>
    <font>
      <b/>
      <sz val="12"/>
      <color indexed="5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1"/>
      <color indexed="55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7"/>
      <color indexed="55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6"/>
      <color indexed="55"/>
      <name val="Calibri"/>
      <family val="2"/>
      <charset val="204"/>
    </font>
    <font>
      <b/>
      <i/>
      <sz val="14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18"/>
      </patternFill>
    </fill>
    <fill>
      <patternFill patternType="solid">
        <fgColor indexed="23"/>
        <bgColor indexed="19"/>
      </patternFill>
    </fill>
    <fill>
      <patternFill patternType="solid">
        <fgColor indexed="39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18"/>
      </patternFill>
    </fill>
    <fill>
      <patternFill patternType="solid">
        <fgColor indexed="35"/>
        <bgColor indexed="18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5" fillId="0" borderId="0"/>
    <xf numFmtId="0" fontId="65" fillId="0" borderId="0"/>
    <xf numFmtId="164" fontId="15" fillId="0" borderId="0" applyFont="0" applyFill="0" applyBorder="0" applyAlignment="0" applyProtection="0"/>
    <xf numFmtId="164" fontId="56" fillId="0" borderId="0" applyFont="0" applyFill="0" applyBorder="0" applyAlignment="0" applyProtection="0"/>
  </cellStyleXfs>
  <cellXfs count="4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11" xfId="0" applyNumberFormat="1" applyFont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3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6" fontId="6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66" fontId="6" fillId="8" borderId="13" xfId="0" applyNumberFormat="1" applyFont="1" applyFill="1" applyBorder="1" applyAlignment="1">
      <alignment horizontal="center" vertical="center"/>
    </xf>
    <xf numFmtId="2" fontId="24" fillId="8" borderId="2" xfId="0" applyNumberFormat="1" applyFont="1" applyFill="1" applyBorder="1" applyAlignment="1">
      <alignment horizontal="center" vertical="center" wrapText="1"/>
    </xf>
    <xf numFmtId="2" fontId="24" fillId="8" borderId="19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2" fontId="24" fillId="8" borderId="10" xfId="0" applyNumberFormat="1" applyFont="1" applyFill="1" applyBorder="1" applyAlignment="1">
      <alignment horizontal="center" vertical="center" wrapText="1"/>
    </xf>
    <xf numFmtId="2" fontId="24" fillId="8" borderId="21" xfId="0" applyNumberFormat="1" applyFont="1" applyFill="1" applyBorder="1" applyAlignment="1">
      <alignment horizontal="center" vertical="center" wrapText="1"/>
    </xf>
    <xf numFmtId="2" fontId="24" fillId="8" borderId="22" xfId="0" applyNumberFormat="1" applyFont="1" applyFill="1" applyBorder="1" applyAlignment="1">
      <alignment horizontal="center" vertical="center" wrapText="1"/>
    </xf>
    <xf numFmtId="2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10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left" vertical="center"/>
    </xf>
    <xf numFmtId="0" fontId="17" fillId="7" borderId="17" xfId="0" applyFont="1" applyFill="1" applyBorder="1" applyAlignment="1">
      <alignment horizontal="right" vertical="center"/>
    </xf>
    <xf numFmtId="0" fontId="30" fillId="0" borderId="0" xfId="0" applyFont="1"/>
    <xf numFmtId="0" fontId="5" fillId="9" borderId="23" xfId="0" applyFont="1" applyFill="1" applyBorder="1" applyAlignment="1">
      <alignment horizontal="center" vertical="center"/>
    </xf>
    <xf numFmtId="1" fontId="24" fillId="8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25" fillId="10" borderId="24" xfId="0" applyNumberFormat="1" applyFont="1" applyFill="1" applyBorder="1" applyAlignment="1">
      <alignment horizontal="center" vertical="center"/>
    </xf>
    <xf numFmtId="0" fontId="5" fillId="11" borderId="0" xfId="0" applyFont="1" applyFill="1" applyAlignment="1">
      <alignment horizontal="right" vertical="center"/>
    </xf>
    <xf numFmtId="3" fontId="24" fillId="12" borderId="1" xfId="0" applyNumberFormat="1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vertical="center" wrapText="1"/>
    </xf>
    <xf numFmtId="3" fontId="34" fillId="0" borderId="1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3" fontId="24" fillId="12" borderId="21" xfId="0" applyNumberFormat="1" applyFont="1" applyFill="1" applyBorder="1" applyAlignment="1">
      <alignment horizontal="center" vertical="center"/>
    </xf>
    <xf numFmtId="0" fontId="34" fillId="12" borderId="2" xfId="0" applyFont="1" applyFill="1" applyBorder="1" applyAlignment="1">
      <alignment vertical="center" wrapText="1"/>
    </xf>
    <xf numFmtId="3" fontId="34" fillId="0" borderId="2" xfId="0" applyNumberFormat="1" applyFont="1" applyBorder="1" applyAlignment="1">
      <alignment horizontal="center" vertical="center"/>
    </xf>
    <xf numFmtId="3" fontId="24" fillId="12" borderId="1" xfId="0" applyNumberFormat="1" applyFont="1" applyFill="1" applyBorder="1" applyAlignment="1">
      <alignment horizontal="left" vertical="center"/>
    </xf>
    <xf numFmtId="3" fontId="24" fillId="12" borderId="21" xfId="0" applyNumberFormat="1" applyFont="1" applyFill="1" applyBorder="1" applyAlignment="1">
      <alignment horizontal="left" vertical="center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12" borderId="10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12" borderId="22" xfId="0" applyNumberFormat="1" applyFont="1" applyFill="1" applyBorder="1" applyAlignment="1">
      <alignment horizontal="center" vertical="center"/>
    </xf>
    <xf numFmtId="14" fontId="34" fillId="0" borderId="2" xfId="0" applyNumberFormat="1" applyFont="1" applyFill="1" applyBorder="1" applyAlignment="1">
      <alignment horizontal="center" vertical="center"/>
    </xf>
    <xf numFmtId="14" fontId="24" fillId="12" borderId="1" xfId="0" applyNumberFormat="1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4" fontId="24" fillId="12" borderId="21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10" xfId="0" applyNumberFormat="1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26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8" fillId="13" borderId="17" xfId="0" applyFont="1" applyFill="1" applyBorder="1" applyAlignment="1">
      <alignment horizontal="center" vertical="center" wrapText="1"/>
    </xf>
    <xf numFmtId="1" fontId="36" fillId="13" borderId="27" xfId="0" applyNumberFormat="1" applyFont="1" applyFill="1" applyBorder="1" applyAlignment="1">
      <alignment horizontal="center" vertical="top"/>
    </xf>
    <xf numFmtId="2" fontId="37" fillId="13" borderId="0" xfId="0" applyNumberFormat="1" applyFont="1" applyFill="1" applyBorder="1" applyAlignment="1">
      <alignment horizontal="center" vertical="center" wrapText="1"/>
    </xf>
    <xf numFmtId="2" fontId="38" fillId="13" borderId="2" xfId="0" applyNumberFormat="1" applyFont="1" applyFill="1" applyBorder="1" applyAlignment="1">
      <alignment horizontal="center" vertical="center" wrapText="1"/>
    </xf>
    <xf numFmtId="2" fontId="39" fillId="13" borderId="1" xfId="0" applyNumberFormat="1" applyFont="1" applyFill="1" applyBorder="1" applyAlignment="1">
      <alignment horizontal="center" vertical="center" wrapText="1"/>
    </xf>
    <xf numFmtId="2" fontId="38" fillId="13" borderId="2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7" borderId="17" xfId="0" applyFont="1" applyFill="1" applyBorder="1" applyAlignment="1">
      <alignment horizontal="center" vertical="center"/>
    </xf>
    <xf numFmtId="2" fontId="41" fillId="2" borderId="2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/>
    </xf>
    <xf numFmtId="4" fontId="38" fillId="13" borderId="1" xfId="0" applyNumberFormat="1" applyFont="1" applyFill="1" applyBorder="1" applyAlignment="1">
      <alignment horizontal="center" vertical="center" wrapText="1"/>
    </xf>
    <xf numFmtId="4" fontId="41" fillId="14" borderId="1" xfId="0" applyNumberFormat="1" applyFont="1" applyFill="1" applyBorder="1" applyAlignment="1">
      <alignment horizontal="center" vertical="center" wrapText="1"/>
    </xf>
    <xf numFmtId="4" fontId="36" fillId="3" borderId="12" xfId="0" applyNumberFormat="1" applyFont="1" applyFill="1" applyBorder="1" applyAlignment="1">
      <alignment horizontal="center" vertical="center"/>
    </xf>
    <xf numFmtId="4" fontId="38" fillId="15" borderId="1" xfId="0" applyNumberFormat="1" applyFont="1" applyFill="1" applyBorder="1" applyAlignment="1">
      <alignment horizontal="center" vertical="center" wrapText="1"/>
    </xf>
    <xf numFmtId="4" fontId="41" fillId="16" borderId="1" xfId="0" applyNumberFormat="1" applyFont="1" applyFill="1" applyBorder="1" applyAlignment="1">
      <alignment horizontal="center" vertical="center" wrapText="1"/>
    </xf>
    <xf numFmtId="4" fontId="41" fillId="2" borderId="21" xfId="0" applyNumberFormat="1" applyFont="1" applyFill="1" applyBorder="1" applyAlignment="1">
      <alignment horizontal="center" vertical="center" wrapText="1"/>
    </xf>
    <xf numFmtId="2" fontId="41" fillId="2" borderId="1" xfId="0" applyNumberFormat="1" applyFont="1" applyFill="1" applyBorder="1" applyAlignment="1">
      <alignment horizontal="center" vertical="center" wrapText="1"/>
    </xf>
    <xf numFmtId="3" fontId="36" fillId="3" borderId="3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/>
    </xf>
    <xf numFmtId="0" fontId="43" fillId="0" borderId="0" xfId="0" applyFont="1"/>
    <xf numFmtId="0" fontId="36" fillId="0" borderId="0" xfId="0" applyFont="1" applyFill="1" applyBorder="1" applyAlignment="1">
      <alignment horizontal="center" vertical="center"/>
    </xf>
    <xf numFmtId="4" fontId="35" fillId="0" borderId="1" xfId="0" applyNumberFormat="1" applyFont="1" applyBorder="1"/>
    <xf numFmtId="0" fontId="44" fillId="0" borderId="0" xfId="0" applyFont="1"/>
    <xf numFmtId="3" fontId="42" fillId="15" borderId="2" xfId="0" applyNumberFormat="1" applyFont="1" applyFill="1" applyBorder="1" applyAlignment="1">
      <alignment horizontal="center" vertical="center"/>
    </xf>
    <xf numFmtId="3" fontId="38" fillId="15" borderId="1" xfId="0" applyNumberFormat="1" applyFont="1" applyFill="1" applyBorder="1" applyAlignment="1">
      <alignment horizontal="center" vertical="center"/>
    </xf>
    <xf numFmtId="3" fontId="42" fillId="15" borderId="1" xfId="0" applyNumberFormat="1" applyFont="1" applyFill="1" applyBorder="1" applyAlignment="1">
      <alignment horizontal="center" vertical="center"/>
    </xf>
    <xf numFmtId="3" fontId="38" fillId="15" borderId="2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6" fontId="24" fillId="12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6" fontId="24" fillId="12" borderId="2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1" fillId="0" borderId="10" xfId="0" applyNumberFormat="1" applyFont="1" applyBorder="1"/>
    <xf numFmtId="0" fontId="5" fillId="9" borderId="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3" fillId="14" borderId="10" xfId="0" applyNumberFormat="1" applyFont="1" applyFill="1" applyBorder="1" applyAlignment="1">
      <alignment horizontal="center" vertical="center" wrapText="1"/>
    </xf>
    <xf numFmtId="4" fontId="7" fillId="14" borderId="2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6" fillId="8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24" fillId="15" borderId="1" xfId="0" applyNumberFormat="1" applyFont="1" applyFill="1" applyBorder="1" applyAlignment="1">
      <alignment horizontal="center" vertical="center" wrapText="1"/>
    </xf>
    <xf numFmtId="4" fontId="3" fillId="15" borderId="1" xfId="0" applyNumberFormat="1" applyFont="1" applyFill="1" applyBorder="1" applyAlignment="1">
      <alignment horizontal="center" vertical="center"/>
    </xf>
    <xf numFmtId="1" fontId="3" fillId="15" borderId="27" xfId="0" applyNumberFormat="1" applyFont="1" applyFill="1" applyBorder="1" applyAlignment="1">
      <alignment horizontal="center" vertical="center" wrapText="1"/>
    </xf>
    <xf numFmtId="4" fontId="4" fillId="15" borderId="3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4" fontId="23" fillId="5" borderId="21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 wrapText="1"/>
    </xf>
    <xf numFmtId="2" fontId="26" fillId="8" borderId="21" xfId="0" applyNumberFormat="1" applyFont="1" applyFill="1" applyBorder="1" applyAlignment="1">
      <alignment horizontal="center" vertical="center" wrapText="1"/>
    </xf>
    <xf numFmtId="4" fontId="32" fillId="10" borderId="1" xfId="0" applyNumberFormat="1" applyFont="1" applyFill="1" applyBorder="1" applyAlignment="1">
      <alignment horizontal="center" vertical="center"/>
    </xf>
    <xf numFmtId="4" fontId="25" fillId="10" borderId="2" xfId="0" applyNumberFormat="1" applyFont="1" applyFill="1" applyBorder="1" applyAlignment="1">
      <alignment horizontal="center" vertical="center"/>
    </xf>
    <xf numFmtId="4" fontId="32" fillId="10" borderId="21" xfId="0" applyNumberFormat="1" applyFont="1" applyFill="1" applyBorder="1" applyAlignment="1">
      <alignment horizontal="center" vertical="center"/>
    </xf>
    <xf numFmtId="4" fontId="28" fillId="13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1" fontId="7" fillId="17" borderId="31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66" fontId="25" fillId="10" borderId="32" xfId="0" applyNumberFormat="1" applyFont="1" applyFill="1" applyBorder="1" applyAlignment="1">
      <alignment horizontal="center" vertical="center"/>
    </xf>
    <xf numFmtId="166" fontId="32" fillId="10" borderId="7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9" fillId="0" borderId="0" xfId="0" applyFont="1"/>
    <xf numFmtId="0" fontId="53" fillId="0" borderId="0" xfId="0" applyFont="1"/>
    <xf numFmtId="4" fontId="50" fillId="0" borderId="0" xfId="0" applyNumberFormat="1" applyFont="1" applyFill="1" applyBorder="1" applyAlignment="1">
      <alignment horizontal="center" vertical="center"/>
    </xf>
    <xf numFmtId="168" fontId="50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/>
    <xf numFmtId="165" fontId="52" fillId="0" borderId="0" xfId="0" applyNumberFormat="1" applyFont="1"/>
    <xf numFmtId="4" fontId="52" fillId="0" borderId="0" xfId="0" applyNumberFormat="1" applyFont="1"/>
    <xf numFmtId="0" fontId="50" fillId="0" borderId="0" xfId="0" applyFont="1"/>
    <xf numFmtId="0" fontId="50" fillId="0" borderId="0" xfId="0" applyFont="1" applyFill="1" applyAlignment="1">
      <alignment horizontal="center" vertical="top" wrapText="1"/>
    </xf>
    <xf numFmtId="0" fontId="54" fillId="18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7" fontId="50" fillId="0" borderId="0" xfId="0" applyNumberFormat="1" applyFont="1" applyFill="1" applyAlignment="1">
      <alignment horizontal="right" vertical="center" wrapText="1"/>
    </xf>
    <xf numFmtId="2" fontId="3" fillId="18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7" fontId="13" fillId="19" borderId="0" xfId="0" applyNumberFormat="1" applyFont="1" applyFill="1" applyAlignment="1">
      <alignment horizontal="center" vertical="center" wrapText="1"/>
    </xf>
    <xf numFmtId="0" fontId="50" fillId="19" borderId="0" xfId="0" applyFont="1" applyFill="1" applyAlignment="1">
      <alignment horizontal="center" vertical="top" wrapText="1"/>
    </xf>
    <xf numFmtId="0" fontId="0" fillId="19" borderId="0" xfId="0" applyFill="1"/>
    <xf numFmtId="0" fontId="4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/>
    <xf numFmtId="1" fontId="13" fillId="0" borderId="1" xfId="0" applyNumberFormat="1" applyFont="1" applyBorder="1" applyAlignment="1">
      <alignment horizontal="center" vertical="center" wrapText="1"/>
    </xf>
    <xf numFmtId="0" fontId="58" fillId="9" borderId="33" xfId="0" applyFont="1" applyFill="1" applyBorder="1" applyAlignment="1">
      <alignment horizontal="center"/>
    </xf>
    <xf numFmtId="0" fontId="58" fillId="19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1" fontId="13" fillId="19" borderId="1" xfId="0" applyNumberFormat="1" applyFont="1" applyFill="1" applyBorder="1" applyAlignment="1">
      <alignment horizontal="center" vertical="center"/>
    </xf>
    <xf numFmtId="0" fontId="49" fillId="9" borderId="0" xfId="0" applyFont="1" applyFill="1" applyBorder="1" applyAlignment="1">
      <alignment horizontal="center" vertical="center"/>
    </xf>
    <xf numFmtId="0" fontId="53" fillId="0" borderId="0" xfId="0" applyFont="1" applyBorder="1"/>
    <xf numFmtId="0" fontId="50" fillId="0" borderId="0" xfId="0" applyFont="1" applyAlignment="1">
      <alignment horizontal="right"/>
    </xf>
    <xf numFmtId="0" fontId="50" fillId="0" borderId="0" xfId="0" applyFont="1" applyAlignment="1" applyProtection="1">
      <alignment horizontal="right"/>
      <protection locked="0"/>
    </xf>
    <xf numFmtId="165" fontId="52" fillId="0" borderId="0" xfId="0" applyNumberFormat="1" applyFont="1" applyProtection="1">
      <protection locked="0"/>
    </xf>
    <xf numFmtId="0" fontId="52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0" fillId="0" borderId="0" xfId="0" applyProtection="1">
      <protection locked="0"/>
    </xf>
    <xf numFmtId="0" fontId="61" fillId="0" borderId="33" xfId="0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Protection="1">
      <protection locked="0"/>
    </xf>
    <xf numFmtId="0" fontId="13" fillId="20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Protection="1">
      <protection locked="0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6" fillId="0" borderId="1" xfId="0" applyFont="1" applyFill="1" applyBorder="1" applyAlignment="1">
      <alignment horizontal="center" vertical="top" wrapText="1"/>
    </xf>
    <xf numFmtId="0" fontId="48" fillId="0" borderId="0" xfId="0" applyFont="1"/>
    <xf numFmtId="0" fontId="50" fillId="0" borderId="1" xfId="0" applyNumberFormat="1" applyFont="1" applyFill="1" applyBorder="1" applyAlignment="1">
      <alignment horizontal="center" vertical="center"/>
    </xf>
    <xf numFmtId="169" fontId="50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3" fontId="50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2" fontId="14" fillId="0" borderId="1" xfId="3" applyNumberFormat="1" applyFont="1" applyFill="1" applyBorder="1" applyAlignment="1">
      <alignment horizontal="left" vertical="center" wrapText="1"/>
    </xf>
    <xf numFmtId="0" fontId="31" fillId="0" borderId="0" xfId="0" applyFont="1" applyFill="1" applyProtection="1">
      <protection locked="0"/>
    </xf>
    <xf numFmtId="49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49" fontId="52" fillId="0" borderId="0" xfId="0" applyNumberFormat="1" applyFont="1" applyFill="1" applyBorder="1" applyAlignment="1">
      <alignment horizontal="center" vertical="center"/>
    </xf>
    <xf numFmtId="2" fontId="13" fillId="0" borderId="1" xfId="3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58" fillId="19" borderId="0" xfId="0" applyFont="1" applyFill="1" applyBorder="1" applyAlignment="1">
      <alignment horizontal="center"/>
    </xf>
    <xf numFmtId="2" fontId="14" fillId="0" borderId="1" xfId="3" applyNumberFormat="1" applyFont="1" applyFill="1" applyBorder="1" applyAlignment="1">
      <alignment horizontal="center" vertical="center" wrapText="1"/>
    </xf>
    <xf numFmtId="2" fontId="14" fillId="0" borderId="1" xfId="3" applyNumberFormat="1" applyFont="1" applyFill="1" applyBorder="1" applyAlignment="1" applyProtection="1">
      <alignment horizontal="center" vertical="center" wrapText="1"/>
    </xf>
    <xf numFmtId="2" fontId="14" fillId="0" borderId="1" xfId="3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/>
    </xf>
    <xf numFmtId="169" fontId="50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0" fontId="63" fillId="9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49" fontId="50" fillId="0" borderId="1" xfId="0" applyNumberFormat="1" applyFont="1" applyFill="1" applyBorder="1" applyAlignment="1">
      <alignment horizontal="center" vertical="center" wrapText="1"/>
    </xf>
    <xf numFmtId="166" fontId="5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21" borderId="1" xfId="0" applyFont="1" applyFill="1" applyBorder="1" applyAlignment="1">
      <alignment horizontal="center" vertical="center" wrapText="1"/>
    </xf>
    <xf numFmtId="3" fontId="50" fillId="21" borderId="1" xfId="0" applyNumberFormat="1" applyFont="1" applyFill="1" applyBorder="1" applyAlignment="1">
      <alignment horizontal="center" vertical="center" wrapText="1"/>
    </xf>
    <xf numFmtId="0" fontId="63" fillId="9" borderId="12" xfId="0" applyFont="1" applyFill="1" applyBorder="1" applyAlignment="1">
      <alignment horizontal="center"/>
    </xf>
    <xf numFmtId="0" fontId="63" fillId="9" borderId="34" xfId="0" applyFont="1" applyFill="1" applyBorder="1" applyAlignment="1">
      <alignment horizontal="center"/>
    </xf>
    <xf numFmtId="0" fontId="52" fillId="0" borderId="0" xfId="0" applyFont="1" applyAlignment="1" applyProtection="1">
      <alignment vertical="center"/>
      <protection locked="0"/>
    </xf>
    <xf numFmtId="0" fontId="2" fillId="20" borderId="1" xfId="0" applyFont="1" applyFill="1" applyBorder="1" applyAlignment="1" applyProtection="1">
      <alignment horizontal="center" vertical="center" wrapText="1"/>
      <protection locked="0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15" borderId="3" xfId="0" applyNumberFormat="1" applyFont="1" applyFill="1" applyBorder="1" applyAlignment="1">
      <alignment horizontal="center" vertical="center" wrapText="1"/>
    </xf>
    <xf numFmtId="4" fontId="0" fillId="15" borderId="28" xfId="0" applyNumberFormat="1" applyFont="1" applyFill="1" applyBorder="1" applyAlignment="1">
      <alignment horizontal="center" vertical="center" wrapText="1"/>
    </xf>
    <xf numFmtId="4" fontId="0" fillId="15" borderId="6" xfId="0" applyNumberFormat="1" applyFont="1" applyFill="1" applyBorder="1" applyAlignment="1">
      <alignment horizontal="center" vertical="center" wrapText="1"/>
    </xf>
    <xf numFmtId="4" fontId="3" fillId="15" borderId="28" xfId="0" applyNumberFormat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2" fontId="3" fillId="16" borderId="1" xfId="0" applyNumberFormat="1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9" fontId="10" fillId="8" borderId="32" xfId="0" applyNumberFormat="1" applyFont="1" applyFill="1" applyBorder="1" applyAlignment="1">
      <alignment horizontal="center" vertical="center"/>
    </xf>
    <xf numFmtId="49" fontId="10" fillId="8" borderId="7" xfId="0" applyNumberFormat="1" applyFont="1" applyFill="1" applyBorder="1" applyAlignment="1">
      <alignment horizontal="center" vertical="center"/>
    </xf>
    <xf numFmtId="49" fontId="10" fillId="8" borderId="20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166" fontId="6" fillId="8" borderId="2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166" fontId="6" fillId="8" borderId="21" xfId="0" applyNumberFormat="1" applyFont="1" applyFill="1" applyBorder="1" applyAlignment="1">
      <alignment horizontal="center" vertical="center"/>
    </xf>
    <xf numFmtId="2" fontId="21" fillId="8" borderId="36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9" fillId="3" borderId="44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6" fontId="6" fillId="4" borderId="35" xfId="0" applyNumberFormat="1" applyFont="1" applyFill="1" applyBorder="1" applyAlignment="1">
      <alignment horizontal="center" vertical="center"/>
    </xf>
    <xf numFmtId="0" fontId="8" fillId="20" borderId="8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/>
    </xf>
    <xf numFmtId="49" fontId="14" fillId="2" borderId="43" xfId="0" applyNumberFormat="1" applyFont="1" applyFill="1" applyBorder="1" applyAlignment="1">
      <alignment horizontal="center" vertical="center"/>
    </xf>
    <xf numFmtId="49" fontId="14" fillId="2" borderId="44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45" fillId="8" borderId="8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166" fontId="6" fillId="4" borderId="34" xfId="0" applyNumberFormat="1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horizontal="center" vertical="center" wrapText="1"/>
    </xf>
    <xf numFmtId="2" fontId="3" fillId="16" borderId="35" xfId="0" applyNumberFormat="1" applyFont="1" applyFill="1" applyBorder="1" applyAlignment="1">
      <alignment horizontal="center" vertical="center" wrapText="1"/>
    </xf>
    <xf numFmtId="2" fontId="3" fillId="16" borderId="49" xfId="0" applyNumberFormat="1" applyFont="1" applyFill="1" applyBorder="1" applyAlignment="1">
      <alignment horizontal="center" vertical="center" wrapText="1"/>
    </xf>
    <xf numFmtId="49" fontId="34" fillId="12" borderId="32" xfId="0" applyNumberFormat="1" applyFont="1" applyFill="1" applyBorder="1" applyAlignment="1">
      <alignment horizontal="center" vertical="center"/>
    </xf>
    <xf numFmtId="49" fontId="34" fillId="12" borderId="7" xfId="0" applyNumberFormat="1" applyFont="1" applyFill="1" applyBorder="1" applyAlignment="1">
      <alignment horizontal="center" vertical="center"/>
    </xf>
    <xf numFmtId="49" fontId="34" fillId="12" borderId="20" xfId="0" applyNumberFormat="1" applyFont="1" applyFill="1" applyBorder="1" applyAlignment="1">
      <alignment horizontal="center" vertical="center"/>
    </xf>
    <xf numFmtId="4" fontId="3" fillId="16" borderId="1" xfId="0" applyNumberFormat="1" applyFont="1" applyFill="1" applyBorder="1" applyAlignment="1">
      <alignment horizontal="center" vertical="center" wrapText="1"/>
    </xf>
    <xf numFmtId="4" fontId="3" fillId="16" borderId="10" xfId="0" applyNumberFormat="1" applyFont="1" applyFill="1" applyBorder="1" applyAlignment="1">
      <alignment horizontal="center" vertical="center" wrapText="1"/>
    </xf>
    <xf numFmtId="0" fontId="33" fillId="9" borderId="40" xfId="0" applyFont="1" applyFill="1" applyBorder="1" applyAlignment="1">
      <alignment horizontal="center" vertical="center" wrapText="1"/>
    </xf>
    <xf numFmtId="0" fontId="33" fillId="9" borderId="31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45" xfId="0" applyBorder="1" applyAlignment="1"/>
    <xf numFmtId="4" fontId="6" fillId="4" borderId="12" xfId="0" applyNumberFormat="1" applyFont="1" applyFill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top" wrapText="1"/>
    </xf>
    <xf numFmtId="166" fontId="3" fillId="0" borderId="8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" fontId="3" fillId="15" borderId="30" xfId="0" applyNumberFormat="1" applyFont="1" applyFill="1" applyBorder="1" applyAlignment="1">
      <alignment horizontal="center" vertical="center" wrapText="1"/>
    </xf>
    <xf numFmtId="1" fontId="3" fillId="15" borderId="4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41" xfId="0" applyFont="1" applyFill="1" applyBorder="1" applyAlignment="1">
      <alignment horizontal="center" vertical="center" wrapText="1"/>
    </xf>
    <xf numFmtId="0" fontId="19" fillId="10" borderId="42" xfId="0" applyFont="1" applyFill="1" applyBorder="1" applyAlignment="1">
      <alignment horizontal="center" vertical="center" wrapText="1"/>
    </xf>
    <xf numFmtId="166" fontId="6" fillId="10" borderId="31" xfId="0" applyNumberFormat="1" applyFont="1" applyFill="1" applyBorder="1" applyAlignment="1">
      <alignment horizontal="center" vertical="center"/>
    </xf>
    <xf numFmtId="166" fontId="6" fillId="10" borderId="0" xfId="0" applyNumberFormat="1" applyFont="1" applyFill="1" applyBorder="1" applyAlignment="1">
      <alignment horizontal="center" vertical="center"/>
    </xf>
    <xf numFmtId="166" fontId="6" fillId="10" borderId="27" xfId="0" applyNumberFormat="1" applyFont="1" applyFill="1" applyBorder="1" applyAlignment="1">
      <alignment horizontal="center" vertical="center"/>
    </xf>
    <xf numFmtId="4" fontId="25" fillId="10" borderId="19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7" fillId="10" borderId="40" xfId="0" applyNumberFormat="1" applyFont="1" applyFill="1" applyBorder="1" applyAlignment="1">
      <alignment horizontal="center" vertical="center"/>
    </xf>
    <xf numFmtId="49" fontId="7" fillId="10" borderId="15" xfId="0" applyNumberFormat="1" applyFont="1" applyFill="1" applyBorder="1" applyAlignment="1">
      <alignment horizontal="center" vertical="center"/>
    </xf>
    <xf numFmtId="49" fontId="7" fillId="10" borderId="38" xfId="0" applyNumberFormat="1" applyFont="1" applyFill="1" applyBorder="1" applyAlignment="1">
      <alignment horizontal="center" vertical="center"/>
    </xf>
    <xf numFmtId="2" fontId="13" fillId="19" borderId="12" xfId="0" applyNumberFormat="1" applyFont="1" applyFill="1" applyBorder="1" applyAlignment="1">
      <alignment horizontal="center" vertical="center" wrapText="1"/>
    </xf>
    <xf numFmtId="2" fontId="13" fillId="19" borderId="35" xfId="0" applyNumberFormat="1" applyFont="1" applyFill="1" applyBorder="1" applyAlignment="1">
      <alignment horizontal="center" vertical="center" wrapText="1"/>
    </xf>
    <xf numFmtId="2" fontId="13" fillId="19" borderId="34" xfId="0" applyNumberFormat="1" applyFont="1" applyFill="1" applyBorder="1" applyAlignment="1">
      <alignment horizontal="center" vertical="center" wrapText="1"/>
    </xf>
    <xf numFmtId="0" fontId="13" fillId="19" borderId="3" xfId="0" applyFont="1" applyFill="1" applyBorder="1" applyAlignment="1">
      <alignment horizontal="center" vertical="center" wrapText="1"/>
    </xf>
    <xf numFmtId="0" fontId="13" fillId="19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0" fillId="19" borderId="0" xfId="0" applyFont="1" applyFill="1" applyAlignment="1">
      <alignment horizontal="left" vertical="top" wrapText="1"/>
    </xf>
    <xf numFmtId="0" fontId="58" fillId="9" borderId="51" xfId="0" applyFont="1" applyFill="1" applyBorder="1" applyAlignment="1">
      <alignment horizontal="center"/>
    </xf>
    <xf numFmtId="0" fontId="58" fillId="9" borderId="0" xfId="0" applyFont="1" applyFill="1" applyBorder="1" applyAlignment="1">
      <alignment horizontal="center"/>
    </xf>
    <xf numFmtId="0" fontId="58" fillId="9" borderId="33" xfId="0" applyFont="1" applyFill="1" applyBorder="1" applyAlignment="1">
      <alignment horizontal="center"/>
    </xf>
    <xf numFmtId="0" fontId="63" fillId="9" borderId="5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14" fillId="21" borderId="1" xfId="3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8" fillId="19" borderId="0" xfId="0" applyFont="1" applyFill="1" applyBorder="1" applyAlignment="1">
      <alignment horizontal="left"/>
    </xf>
    <xf numFmtId="0" fontId="13" fillId="19" borderId="3" xfId="0" applyFont="1" applyFill="1" applyBorder="1" applyAlignment="1">
      <alignment horizontal="left" vertical="center" wrapText="1"/>
    </xf>
    <xf numFmtId="0" fontId="13" fillId="19" borderId="6" xfId="0" applyFont="1" applyFill="1" applyBorder="1" applyAlignment="1">
      <alignment horizontal="left" vertical="center" wrapText="1"/>
    </xf>
    <xf numFmtId="2" fontId="50" fillId="0" borderId="0" xfId="0" applyNumberFormat="1" applyFont="1" applyFill="1" applyAlignment="1">
      <alignment horizontal="left" vertical="center" wrapText="1"/>
    </xf>
    <xf numFmtId="2" fontId="50" fillId="0" borderId="1" xfId="0" applyNumberFormat="1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67" fillId="9" borderId="12" xfId="0" applyFont="1" applyFill="1" applyBorder="1" applyAlignment="1">
      <alignment horizontal="center"/>
    </xf>
    <xf numFmtId="0" fontId="67" fillId="9" borderId="35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70" fontId="14" fillId="0" borderId="1" xfId="0" applyNumberFormat="1" applyFont="1" applyBorder="1" applyAlignment="1">
      <alignment horizontal="center" vertical="center" wrapText="1"/>
    </xf>
    <xf numFmtId="0" fontId="67" fillId="9" borderId="34" xfId="0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1" xr:uid="{00000000-0005-0000-0000-000001000000}"/>
    <cellStyle name="Пояснение" xfId="2" builtinId="53" customBuiltin="1"/>
    <cellStyle name="Финансовый" xfId="3" builtinId="3"/>
    <cellStyle name="Финансовый 2 3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4B183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view="pageBreakPreview" zoomScale="70" zoomScaleNormal="70" zoomScaleSheetLayoutView="70" workbookViewId="0">
      <selection activeCell="E18" sqref="E18"/>
    </sheetView>
  </sheetViews>
  <sheetFormatPr defaultRowHeight="15.75" x14ac:dyDescent="0.25"/>
  <cols>
    <col min="1" max="1" width="7.42578125" style="207" customWidth="1"/>
    <col min="2" max="2" width="50.42578125" style="208" customWidth="1"/>
    <col min="3" max="3" width="25.42578125" style="209" customWidth="1"/>
    <col min="4" max="4" width="17.7109375" style="208" customWidth="1"/>
    <col min="5" max="5" width="18.85546875" style="211" customWidth="1"/>
    <col min="6" max="6" width="18.42578125" style="211" customWidth="1"/>
    <col min="7" max="7" width="19" style="211" customWidth="1"/>
    <col min="8" max="8" width="19.42578125" style="211" customWidth="1"/>
    <col min="9" max="9" width="27.42578125" customWidth="1"/>
  </cols>
  <sheetData>
    <row r="1" spans="1:9" s="241" customFormat="1" x14ac:dyDescent="0.25">
      <c r="A1" s="301" t="s">
        <v>116</v>
      </c>
      <c r="B1" s="301"/>
      <c r="C1" s="238"/>
      <c r="D1" s="239"/>
      <c r="E1" s="240"/>
      <c r="F1" s="240"/>
      <c r="G1" s="240"/>
      <c r="H1" s="237" t="s">
        <v>112</v>
      </c>
    </row>
    <row r="2" spans="1:9" s="241" customFormat="1" ht="40.15" customHeight="1" x14ac:dyDescent="0.25">
      <c r="A2" s="304" t="s">
        <v>118</v>
      </c>
      <c r="B2" s="304"/>
      <c r="C2" s="304"/>
      <c r="D2" s="304"/>
      <c r="E2" s="304"/>
      <c r="F2" s="304"/>
      <c r="G2" s="304"/>
      <c r="H2" s="304"/>
    </row>
    <row r="3" spans="1:9" s="241" customFormat="1" ht="20.45" customHeight="1" x14ac:dyDescent="0.25">
      <c r="A3" s="305" t="s">
        <v>102</v>
      </c>
      <c r="B3" s="305"/>
      <c r="C3" s="305"/>
      <c r="D3" s="305"/>
      <c r="E3" s="305"/>
      <c r="F3" s="305"/>
      <c r="G3" s="305"/>
      <c r="H3" s="305"/>
    </row>
    <row r="4" spans="1:9" s="241" customFormat="1" ht="22.15" customHeight="1" x14ac:dyDescent="0.25">
      <c r="A4" s="305" t="s">
        <v>119</v>
      </c>
      <c r="B4" s="305"/>
      <c r="C4" s="305"/>
      <c r="D4" s="305"/>
      <c r="E4" s="305"/>
      <c r="F4" s="305"/>
      <c r="G4" s="305"/>
      <c r="H4" s="305"/>
    </row>
    <row r="5" spans="1:9" s="241" customFormat="1" ht="18.75" customHeight="1" x14ac:dyDescent="0.25">
      <c r="A5" s="242"/>
      <c r="B5" s="242"/>
      <c r="C5" s="242"/>
      <c r="D5" s="242"/>
      <c r="E5" s="242"/>
      <c r="F5" s="242"/>
      <c r="G5" s="242"/>
      <c r="H5" s="242"/>
    </row>
    <row r="6" spans="1:9" s="245" customFormat="1" ht="49.5" customHeight="1" x14ac:dyDescent="0.35">
      <c r="A6" s="243" t="s">
        <v>0</v>
      </c>
      <c r="B6" s="244" t="s">
        <v>86</v>
      </c>
      <c r="C6" s="244" t="s">
        <v>75</v>
      </c>
      <c r="D6" s="244">
        <v>2019</v>
      </c>
      <c r="E6" s="244">
        <v>2020</v>
      </c>
      <c r="F6" s="244">
        <v>2021</v>
      </c>
      <c r="G6" s="244">
        <v>2022</v>
      </c>
      <c r="H6" s="244">
        <v>2023</v>
      </c>
    </row>
    <row r="7" spans="1:9" s="248" customFormat="1" ht="26.45" customHeight="1" x14ac:dyDescent="0.4">
      <c r="A7" s="246"/>
      <c r="B7" s="302" t="s">
        <v>76</v>
      </c>
      <c r="C7" s="303"/>
      <c r="D7" s="303"/>
      <c r="E7" s="303"/>
      <c r="F7" s="303"/>
      <c r="G7" s="303"/>
      <c r="H7" s="303"/>
      <c r="I7" s="247"/>
    </row>
    <row r="8" spans="1:9" s="248" customFormat="1" ht="26.45" customHeight="1" x14ac:dyDescent="0.4">
      <c r="A8" s="261" t="s">
        <v>5</v>
      </c>
      <c r="B8" s="262" t="s">
        <v>105</v>
      </c>
      <c r="C8" s="263" t="s">
        <v>106</v>
      </c>
      <c r="D8" s="264">
        <v>12346.5</v>
      </c>
      <c r="E8" s="264">
        <v>12346.5</v>
      </c>
      <c r="F8" s="264">
        <v>12346.5</v>
      </c>
      <c r="G8" s="264">
        <v>12346.5</v>
      </c>
      <c r="H8" s="264">
        <v>12346.5</v>
      </c>
      <c r="I8" s="247"/>
    </row>
    <row r="9" spans="1:9" s="260" customFormat="1" ht="47.45" customHeight="1" x14ac:dyDescent="0.4">
      <c r="A9" s="261" t="s">
        <v>6</v>
      </c>
      <c r="B9" s="262" t="s">
        <v>115</v>
      </c>
      <c r="C9" s="263" t="s">
        <v>77</v>
      </c>
      <c r="D9" s="265">
        <v>22.236999999999998</v>
      </c>
      <c r="E9" s="265">
        <v>21.856999999999999</v>
      </c>
      <c r="F9" s="265">
        <v>21.596</v>
      </c>
      <c r="G9" s="265">
        <v>21.190999999999999</v>
      </c>
      <c r="H9" s="265">
        <v>21</v>
      </c>
    </row>
    <row r="10" spans="1:9" s="260" customFormat="1" ht="34.5" customHeight="1" x14ac:dyDescent="0.4">
      <c r="A10" s="261" t="s">
        <v>64</v>
      </c>
      <c r="B10" s="262" t="s">
        <v>95</v>
      </c>
      <c r="C10" s="263" t="s">
        <v>78</v>
      </c>
      <c r="D10" s="249">
        <v>2.5</v>
      </c>
      <c r="E10" s="249">
        <v>3.5</v>
      </c>
      <c r="F10" s="249">
        <v>2.5</v>
      </c>
      <c r="G10" s="249">
        <v>2.5</v>
      </c>
      <c r="H10" s="249">
        <v>2.5</v>
      </c>
    </row>
    <row r="11" spans="1:9" s="248" customFormat="1" ht="63" customHeight="1" x14ac:dyDescent="0.4">
      <c r="A11" s="261" t="s">
        <v>65</v>
      </c>
      <c r="B11" s="262" t="s">
        <v>94</v>
      </c>
      <c r="C11" s="263" t="s">
        <v>96</v>
      </c>
      <c r="D11" s="265">
        <v>0.30199999999999999</v>
      </c>
      <c r="E11" s="265">
        <v>0.30199999999999999</v>
      </c>
      <c r="F11" s="265">
        <v>0.40500000000000003</v>
      </c>
      <c r="G11" s="265">
        <v>0.28999999999999998</v>
      </c>
      <c r="H11" s="266">
        <v>0.3</v>
      </c>
    </row>
    <row r="12" spans="1:9" s="248" customFormat="1" ht="60" customHeight="1" x14ac:dyDescent="0.4">
      <c r="A12" s="261" t="s">
        <v>74</v>
      </c>
      <c r="B12" s="262" t="s">
        <v>81</v>
      </c>
      <c r="C12" s="267" t="s">
        <v>79</v>
      </c>
      <c r="D12" s="264">
        <v>2846</v>
      </c>
      <c r="E12" s="264">
        <v>2622</v>
      </c>
      <c r="F12" s="264">
        <v>2750</v>
      </c>
      <c r="G12" s="264">
        <v>2700</v>
      </c>
      <c r="H12" s="268">
        <v>2750</v>
      </c>
    </row>
    <row r="13" spans="1:9" s="260" customFormat="1" ht="42.6" customHeight="1" x14ac:dyDescent="0.4">
      <c r="A13" s="261">
        <v>6</v>
      </c>
      <c r="B13" s="262" t="s">
        <v>109</v>
      </c>
      <c r="C13" s="267" t="s">
        <v>80</v>
      </c>
      <c r="D13" s="264">
        <v>33895.199999999997</v>
      </c>
      <c r="E13" s="264">
        <v>37472</v>
      </c>
      <c r="F13" s="264">
        <v>39601.599999999999</v>
      </c>
      <c r="G13" s="264">
        <v>43879</v>
      </c>
      <c r="H13" s="268">
        <v>46775</v>
      </c>
    </row>
    <row r="14" spans="1:9" s="248" customFormat="1" ht="25.15" customHeight="1" x14ac:dyDescent="0.4">
      <c r="A14" s="261" t="s">
        <v>107</v>
      </c>
      <c r="B14" s="262" t="s">
        <v>101</v>
      </c>
      <c r="C14" s="267" t="s">
        <v>108</v>
      </c>
      <c r="D14" s="249">
        <v>4836</v>
      </c>
      <c r="E14" s="249">
        <v>3385</v>
      </c>
      <c r="F14" s="249">
        <v>2059</v>
      </c>
      <c r="G14" s="249">
        <v>5247</v>
      </c>
      <c r="H14" s="269">
        <v>7853</v>
      </c>
    </row>
    <row r="15" spans="1:9" s="273" customFormat="1" ht="30" customHeight="1" x14ac:dyDescent="0.4">
      <c r="A15" s="270" t="s">
        <v>110</v>
      </c>
      <c r="B15" s="271"/>
      <c r="C15" s="272"/>
      <c r="D15" s="205"/>
      <c r="E15" s="205"/>
      <c r="F15" s="206"/>
      <c r="G15" s="205"/>
      <c r="H15" s="271"/>
    </row>
    <row r="16" spans="1:9" s="273" customFormat="1" ht="37.15" customHeight="1" x14ac:dyDescent="0.4">
      <c r="A16" s="274"/>
      <c r="B16" s="271"/>
      <c r="C16" s="272"/>
      <c r="D16" s="205"/>
      <c r="E16" s="205"/>
      <c r="F16" s="206"/>
      <c r="G16" s="205"/>
      <c r="H16" s="271"/>
    </row>
    <row r="17" spans="1:8" s="203" customFormat="1" ht="26.25" customHeight="1" x14ac:dyDescent="0.4">
      <c r="A17" s="235"/>
      <c r="B17" s="235"/>
      <c r="C17" s="235"/>
      <c r="D17" s="235"/>
      <c r="E17" s="235"/>
      <c r="F17" s="235"/>
      <c r="G17" s="235"/>
      <c r="H17" s="235"/>
    </row>
    <row r="18" spans="1:8" s="203" customFormat="1" ht="42" customHeight="1" x14ac:dyDescent="0.4">
      <c r="A18" s="235"/>
      <c r="B18" s="235"/>
      <c r="C18" s="235"/>
      <c r="D18" s="235"/>
      <c r="E18" s="235"/>
      <c r="F18" s="235"/>
      <c r="G18" s="235"/>
      <c r="H18" s="235"/>
    </row>
    <row r="19" spans="1:8" s="203" customFormat="1" ht="37.5" customHeight="1" x14ac:dyDescent="0.4">
      <c r="A19" s="204"/>
      <c r="B19" s="204"/>
      <c r="C19" s="204"/>
      <c r="D19" s="204"/>
      <c r="E19" s="204"/>
      <c r="F19" s="204"/>
      <c r="G19" s="204"/>
      <c r="H19" s="204"/>
    </row>
    <row r="21" spans="1:8" x14ac:dyDescent="0.25">
      <c r="D21" s="210"/>
    </row>
  </sheetData>
  <mergeCells count="5">
    <mergeCell ref="A1:B1"/>
    <mergeCell ref="B7:H7"/>
    <mergeCell ref="A2:H2"/>
    <mergeCell ref="A3:H3"/>
    <mergeCell ref="A4:H4"/>
  </mergeCells>
  <phoneticPr fontId="64" type="noConversion"/>
  <pageMargins left="0.39370078740157483" right="0.11811023622047245" top="0.19685039370078741" bottom="0.19685039370078741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1"/>
  <sheetViews>
    <sheetView zoomScale="80" zoomScaleNormal="80" zoomScaleSheet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41" sqref="D41"/>
    </sheetView>
  </sheetViews>
  <sheetFormatPr defaultRowHeight="20.25" x14ac:dyDescent="0.3"/>
  <cols>
    <col min="1" max="1" width="7.42578125" style="1" customWidth="1"/>
    <col min="2" max="2" width="65.28515625" style="174" customWidth="1"/>
    <col min="3" max="3" width="14.5703125" style="174" customWidth="1"/>
    <col min="4" max="4" width="25.140625" style="175" customWidth="1"/>
    <col min="5" max="5" width="19.7109375" style="174" customWidth="1"/>
    <col min="6" max="6" width="21.85546875" style="174" customWidth="1"/>
    <col min="7" max="7" width="22.42578125" style="174" customWidth="1"/>
    <col min="8" max="9" width="18.28515625" style="174" customWidth="1"/>
    <col min="10" max="10" width="100.85546875" style="174" customWidth="1"/>
    <col min="11" max="11" width="14.140625" style="128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 x14ac:dyDescent="0.3">
      <c r="B1" s="81" t="s">
        <v>63</v>
      </c>
      <c r="J1" s="202" t="s">
        <v>73</v>
      </c>
      <c r="N1" s="35" t="s">
        <v>14</v>
      </c>
    </row>
    <row r="2" spans="1:14" ht="107.25" customHeight="1" thickBot="1" x14ac:dyDescent="0.3">
      <c r="A2" s="395" t="str">
        <f>'Табл 1 Развитие'!A2:H2</f>
        <v>ПАСПОРТ *
Чугуевский муниципальный округ</v>
      </c>
      <c r="B2" s="395"/>
      <c r="C2" s="395"/>
      <c r="D2" s="395"/>
      <c r="E2" s="395"/>
      <c r="F2" s="395"/>
      <c r="G2" s="395"/>
      <c r="H2" s="395"/>
      <c r="I2" s="395"/>
      <c r="J2" s="395"/>
      <c r="K2" s="384" t="s">
        <v>18</v>
      </c>
      <c r="L2" s="384"/>
      <c r="M2" s="384"/>
      <c r="N2" s="384"/>
    </row>
    <row r="3" spans="1:14" ht="83.25" customHeight="1" thickBot="1" x14ac:dyDescent="0.3">
      <c r="A3" s="17" t="s">
        <v>0</v>
      </c>
      <c r="B3" s="18" t="s">
        <v>1</v>
      </c>
      <c r="C3" s="385"/>
      <c r="D3" s="386"/>
      <c r="E3" s="387" t="s">
        <v>71</v>
      </c>
      <c r="F3" s="388"/>
      <c r="G3" s="388"/>
      <c r="H3" s="388"/>
      <c r="I3" s="388"/>
      <c r="J3" s="389" t="s">
        <v>72</v>
      </c>
      <c r="K3" s="129"/>
      <c r="L3" s="391"/>
      <c r="M3" s="392"/>
      <c r="N3" s="393"/>
    </row>
    <row r="4" spans="1:14" ht="150" customHeight="1" thickBot="1" x14ac:dyDescent="0.3">
      <c r="A4" s="17"/>
      <c r="B4" s="78" t="e">
        <f>#REF!</f>
        <v>#REF!</v>
      </c>
      <c r="C4" s="182" t="s">
        <v>66</v>
      </c>
      <c r="D4" s="194"/>
      <c r="E4" s="195"/>
      <c r="F4" s="194"/>
      <c r="G4" s="196" t="s">
        <v>67</v>
      </c>
      <c r="H4" s="197"/>
      <c r="I4" s="198"/>
      <c r="J4" s="390"/>
      <c r="K4" s="130"/>
      <c r="L4" s="19"/>
      <c r="M4" s="26"/>
      <c r="N4" s="394"/>
    </row>
    <row r="5" spans="1:14" s="29" customFormat="1" ht="30.75" customHeight="1" thickBot="1" x14ac:dyDescent="0.3">
      <c r="A5" s="405"/>
      <c r="B5" s="396" t="s">
        <v>37</v>
      </c>
      <c r="C5" s="399"/>
      <c r="D5" s="199" t="s">
        <v>2</v>
      </c>
      <c r="E5" s="191"/>
      <c r="F5" s="191"/>
      <c r="G5" s="191">
        <f t="shared" ref="G5:N5" si="0">G6+G7+G8</f>
        <v>0</v>
      </c>
      <c r="H5" s="191"/>
      <c r="I5" s="191"/>
      <c r="J5" s="402"/>
      <c r="K5" s="193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</row>
    <row r="6" spans="1:14" s="29" customFormat="1" ht="32.25" customHeight="1" thickBot="1" x14ac:dyDescent="0.3">
      <c r="A6" s="406"/>
      <c r="B6" s="397"/>
      <c r="C6" s="400"/>
      <c r="D6" s="200" t="s">
        <v>11</v>
      </c>
      <c r="E6" s="190"/>
      <c r="F6" s="190"/>
      <c r="G6" s="190">
        <f>G11+G379</f>
        <v>0</v>
      </c>
      <c r="H6" s="190"/>
      <c r="I6" s="190"/>
      <c r="J6" s="403"/>
      <c r="K6" s="193">
        <f t="shared" ref="K6:N8" si="1">K11+K379</f>
        <v>0</v>
      </c>
      <c r="L6" s="80">
        <f t="shared" si="1"/>
        <v>0</v>
      </c>
      <c r="M6" s="80">
        <f t="shared" si="1"/>
        <v>0</v>
      </c>
      <c r="N6" s="80">
        <f t="shared" si="1"/>
        <v>0</v>
      </c>
    </row>
    <row r="7" spans="1:14" s="29" customFormat="1" ht="29.25" customHeight="1" thickBot="1" x14ac:dyDescent="0.3">
      <c r="A7" s="406"/>
      <c r="B7" s="397"/>
      <c r="C7" s="400"/>
      <c r="D7" s="200" t="s">
        <v>3</v>
      </c>
      <c r="E7" s="190"/>
      <c r="F7" s="190"/>
      <c r="G7" s="190">
        <f>G12+G380</f>
        <v>0</v>
      </c>
      <c r="H7" s="190"/>
      <c r="I7" s="190"/>
      <c r="J7" s="403"/>
      <c r="K7" s="193">
        <f t="shared" si="1"/>
        <v>0</v>
      </c>
      <c r="L7" s="80">
        <f t="shared" si="1"/>
        <v>0</v>
      </c>
      <c r="M7" s="80">
        <f t="shared" si="1"/>
        <v>0</v>
      </c>
      <c r="N7" s="80">
        <f t="shared" si="1"/>
        <v>0</v>
      </c>
    </row>
    <row r="8" spans="1:14" s="29" customFormat="1" ht="24.75" customHeight="1" thickBot="1" x14ac:dyDescent="0.3">
      <c r="A8" s="407"/>
      <c r="B8" s="398"/>
      <c r="C8" s="401"/>
      <c r="D8" s="201" t="s">
        <v>4</v>
      </c>
      <c r="E8" s="192"/>
      <c r="F8" s="192"/>
      <c r="G8" s="192">
        <f>G13+G381</f>
        <v>0</v>
      </c>
      <c r="H8" s="192"/>
      <c r="I8" s="192"/>
      <c r="J8" s="404"/>
      <c r="K8" s="193">
        <f t="shared" si="1"/>
        <v>0</v>
      </c>
      <c r="L8" s="80">
        <f t="shared" si="1"/>
        <v>0</v>
      </c>
      <c r="M8" s="80">
        <f t="shared" si="1"/>
        <v>0</v>
      </c>
      <c r="N8" s="80">
        <f t="shared" si="1"/>
        <v>0</v>
      </c>
    </row>
    <row r="9" spans="1:14" s="28" customFormat="1" ht="11.25" customHeight="1" thickBot="1" x14ac:dyDescent="0.3">
      <c r="A9" s="40"/>
      <c r="B9" s="44"/>
      <c r="C9" s="41"/>
      <c r="D9" s="45"/>
      <c r="E9" s="42"/>
      <c r="F9" s="42"/>
      <c r="G9" s="42"/>
      <c r="H9" s="42"/>
      <c r="I9" s="42"/>
      <c r="J9" s="42"/>
      <c r="K9" s="131"/>
      <c r="L9" s="42"/>
      <c r="M9" s="42"/>
      <c r="N9" s="43"/>
    </row>
    <row r="10" spans="1:14" s="29" customFormat="1" ht="24.75" customHeight="1" x14ac:dyDescent="0.25">
      <c r="A10" s="327"/>
      <c r="B10" s="330" t="s">
        <v>70</v>
      </c>
      <c r="C10" s="333"/>
      <c r="D10" s="53" t="s">
        <v>2</v>
      </c>
      <c r="E10" s="54"/>
      <c r="F10" s="54"/>
      <c r="G10" s="54">
        <f t="shared" ref="G10:N10" si="2">SUM(G11:G13)</f>
        <v>0</v>
      </c>
      <c r="H10" s="54"/>
      <c r="I10" s="54"/>
      <c r="J10" s="381"/>
      <c r="K10" s="132">
        <f t="shared" si="2"/>
        <v>0</v>
      </c>
      <c r="L10" s="54">
        <f t="shared" si="2"/>
        <v>0</v>
      </c>
      <c r="M10" s="54">
        <f t="shared" si="2"/>
        <v>0</v>
      </c>
      <c r="N10" s="55">
        <f t="shared" si="2"/>
        <v>0</v>
      </c>
    </row>
    <row r="11" spans="1:14" s="29" customFormat="1" ht="24.75" customHeight="1" x14ac:dyDescent="0.25">
      <c r="A11" s="328"/>
      <c r="B11" s="331"/>
      <c r="C11" s="334"/>
      <c r="D11" s="46" t="s">
        <v>11</v>
      </c>
      <c r="E11" s="69"/>
      <c r="F11" s="69"/>
      <c r="G11" s="69">
        <f>G41+G79+G108+G137+G166+G195+G224+G253+G282+G311+G340+G369</f>
        <v>0</v>
      </c>
      <c r="H11" s="69"/>
      <c r="I11" s="69"/>
      <c r="J11" s="382"/>
      <c r="K11" s="133">
        <f t="shared" ref="K11:M13" si="3">K41+K79+K108+K137+K166+K195+K224+K253+K282+K311+K340+K369</f>
        <v>0</v>
      </c>
      <c r="L11" s="69">
        <f t="shared" si="3"/>
        <v>0</v>
      </c>
      <c r="M11" s="69">
        <f t="shared" si="3"/>
        <v>0</v>
      </c>
      <c r="N11" s="66">
        <f>E11+H11+I11+K11+L11+M11</f>
        <v>0</v>
      </c>
    </row>
    <row r="12" spans="1:14" s="29" customFormat="1" ht="24.75" customHeight="1" x14ac:dyDescent="0.25">
      <c r="A12" s="328"/>
      <c r="B12" s="331"/>
      <c r="C12" s="334"/>
      <c r="D12" s="46" t="s">
        <v>3</v>
      </c>
      <c r="E12" s="69"/>
      <c r="F12" s="69"/>
      <c r="G12" s="69">
        <f>G42+G80+G109+G138+G167+G196+G225+G254+G283+G312+G341+G370</f>
        <v>0</v>
      </c>
      <c r="H12" s="69"/>
      <c r="I12" s="69"/>
      <c r="J12" s="382"/>
      <c r="K12" s="133">
        <f t="shared" si="3"/>
        <v>0</v>
      </c>
      <c r="L12" s="69">
        <f t="shared" si="3"/>
        <v>0</v>
      </c>
      <c r="M12" s="69">
        <f t="shared" si="3"/>
        <v>0</v>
      </c>
      <c r="N12" s="66">
        <f>E12+H12+I12+K12+L12+M12</f>
        <v>0</v>
      </c>
    </row>
    <row r="13" spans="1:14" s="29" customFormat="1" ht="24.75" customHeight="1" thickBot="1" x14ac:dyDescent="0.3">
      <c r="A13" s="329"/>
      <c r="B13" s="332"/>
      <c r="C13" s="335"/>
      <c r="D13" s="188" t="s">
        <v>4</v>
      </c>
      <c r="E13" s="189"/>
      <c r="F13" s="189"/>
      <c r="G13" s="189">
        <f>G43+G81+G110+G139+G168+G197+G226+G255+G284+G313+G342+G371</f>
        <v>0</v>
      </c>
      <c r="H13" s="189"/>
      <c r="I13" s="189"/>
      <c r="J13" s="383"/>
      <c r="K13" s="134">
        <f t="shared" si="3"/>
        <v>0</v>
      </c>
      <c r="L13" s="67">
        <f t="shared" si="3"/>
        <v>0</v>
      </c>
      <c r="M13" s="67">
        <f t="shared" si="3"/>
        <v>0</v>
      </c>
      <c r="N13" s="68">
        <f>E13+H13+I13+K13+L13+M13</f>
        <v>0</v>
      </c>
    </row>
    <row r="14" spans="1:14" s="28" customFormat="1" ht="11.25" customHeight="1" thickBot="1" x14ac:dyDescent="0.3">
      <c r="A14" s="71"/>
      <c r="B14" s="45"/>
      <c r="C14" s="41"/>
      <c r="D14" s="45"/>
      <c r="E14" s="72"/>
      <c r="F14" s="72"/>
      <c r="G14" s="72"/>
      <c r="H14" s="72"/>
      <c r="I14" s="72"/>
      <c r="J14" s="72"/>
      <c r="K14" s="135"/>
      <c r="L14" s="72"/>
      <c r="M14" s="72"/>
      <c r="N14" s="73"/>
    </row>
    <row r="15" spans="1:14" ht="66.75" customHeight="1" thickBot="1" x14ac:dyDescent="0.3">
      <c r="A15" s="48"/>
      <c r="B15" s="49"/>
      <c r="C15" s="49"/>
      <c r="D15" s="49"/>
      <c r="E15" s="75" t="s">
        <v>39</v>
      </c>
      <c r="F15" s="74" t="s">
        <v>40</v>
      </c>
      <c r="G15" s="49"/>
      <c r="H15" s="49"/>
      <c r="I15" s="49"/>
      <c r="J15" s="49"/>
      <c r="K15" s="136"/>
      <c r="L15" s="49"/>
      <c r="M15" s="49"/>
      <c r="N15" s="50"/>
    </row>
    <row r="16" spans="1:14" ht="21" customHeight="1" thickBot="1" x14ac:dyDescent="0.3">
      <c r="A16" s="364" t="s">
        <v>19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</row>
    <row r="17" spans="1:18" ht="45" customHeight="1" x14ac:dyDescent="0.25">
      <c r="A17" s="348" t="s">
        <v>5</v>
      </c>
      <c r="B17" s="4" t="s">
        <v>12</v>
      </c>
      <c r="C17" s="56"/>
      <c r="D17" s="57"/>
      <c r="E17" s="56"/>
      <c r="F17" s="56"/>
      <c r="G17" s="56"/>
      <c r="H17" s="56"/>
      <c r="I17" s="56"/>
      <c r="J17" s="58"/>
      <c r="K17" s="137"/>
      <c r="L17" s="59"/>
      <c r="M17" s="59"/>
      <c r="N17" s="60"/>
    </row>
    <row r="18" spans="1:18" ht="27" customHeight="1" x14ac:dyDescent="0.25">
      <c r="A18" s="342"/>
      <c r="B18" s="11" t="s">
        <v>13</v>
      </c>
      <c r="C18" s="20"/>
      <c r="D18" s="9"/>
      <c r="E18" s="20"/>
      <c r="F18" s="20"/>
      <c r="G18" s="20"/>
      <c r="H18" s="20"/>
      <c r="I18" s="20"/>
      <c r="J18" s="30"/>
      <c r="K18" s="138"/>
      <c r="L18" s="20"/>
      <c r="M18" s="20"/>
      <c r="N18" s="21"/>
    </row>
    <row r="19" spans="1:18" s="25" customFormat="1" ht="26.25" customHeight="1" x14ac:dyDescent="0.25">
      <c r="A19" s="12"/>
      <c r="B19" s="13" t="s">
        <v>7</v>
      </c>
      <c r="C19" s="343"/>
      <c r="D19" s="344"/>
      <c r="E19" s="344"/>
      <c r="F19" s="344"/>
      <c r="G19" s="344"/>
      <c r="H19" s="344"/>
      <c r="I19" s="344"/>
      <c r="J19" s="344"/>
      <c r="K19" s="322"/>
      <c r="L19" s="322"/>
      <c r="M19" s="322"/>
      <c r="N19" s="323"/>
      <c r="R19" s="70"/>
    </row>
    <row r="20" spans="1:18" s="28" customFormat="1" ht="21.75" customHeight="1" x14ac:dyDescent="0.25">
      <c r="A20" s="349" t="s">
        <v>9</v>
      </c>
      <c r="B20" s="309" t="s">
        <v>21</v>
      </c>
      <c r="C20" s="183"/>
      <c r="D20" s="103" t="s">
        <v>10</v>
      </c>
      <c r="E20" s="52"/>
      <c r="F20" s="52"/>
      <c r="G20" s="180">
        <f>SUM(G21:G23)</f>
        <v>0</v>
      </c>
      <c r="H20" s="52"/>
      <c r="I20" s="52"/>
      <c r="J20" s="312"/>
      <c r="K20" s="139">
        <f>SUM(K21:K23)</f>
        <v>0</v>
      </c>
      <c r="L20" s="52">
        <f>SUM(L21:L23)</f>
        <v>0</v>
      </c>
      <c r="M20" s="52">
        <f>SUM(M21:M23)</f>
        <v>0</v>
      </c>
      <c r="N20" s="61">
        <f>E20+H20+I20+K20+L20+M20</f>
        <v>0</v>
      </c>
    </row>
    <row r="21" spans="1:18" s="25" customFormat="1" ht="21.75" customHeight="1" x14ac:dyDescent="0.25">
      <c r="A21" s="350"/>
      <c r="B21" s="310"/>
      <c r="C21" s="169"/>
      <c r="D21" s="104" t="s">
        <v>11</v>
      </c>
      <c r="E21" s="105"/>
      <c r="F21" s="105"/>
      <c r="G21" s="181"/>
      <c r="H21" s="106"/>
      <c r="I21" s="106"/>
      <c r="J21" s="313"/>
      <c r="K21" s="140"/>
      <c r="L21" s="107"/>
      <c r="M21" s="107"/>
      <c r="N21" s="127">
        <f>E21+H21+I21+K21+L21+M21</f>
        <v>0</v>
      </c>
    </row>
    <row r="22" spans="1:18" s="25" customFormat="1" ht="21.75" customHeight="1" x14ac:dyDescent="0.25">
      <c r="A22" s="350"/>
      <c r="B22" s="310"/>
      <c r="C22" s="169"/>
      <c r="D22" s="104" t="s">
        <v>3</v>
      </c>
      <c r="E22" s="105"/>
      <c r="F22" s="105"/>
      <c r="G22" s="181"/>
      <c r="H22" s="106"/>
      <c r="I22" s="106"/>
      <c r="J22" s="313"/>
      <c r="K22" s="140"/>
      <c r="L22" s="107"/>
      <c r="M22" s="107"/>
      <c r="N22" s="127">
        <f>E22+H22+I22+K22+L22+M22</f>
        <v>0</v>
      </c>
    </row>
    <row r="23" spans="1:18" s="25" customFormat="1" ht="21.75" customHeight="1" x14ac:dyDescent="0.25">
      <c r="A23" s="362"/>
      <c r="B23" s="311"/>
      <c r="C23" s="170"/>
      <c r="D23" s="104" t="s">
        <v>4</v>
      </c>
      <c r="E23" s="105"/>
      <c r="F23" s="105"/>
      <c r="G23" s="181"/>
      <c r="H23" s="108"/>
      <c r="I23" s="108"/>
      <c r="J23" s="314"/>
      <c r="K23" s="140"/>
      <c r="L23" s="107"/>
      <c r="M23" s="107"/>
      <c r="N23" s="61">
        <f>E23+H23+I23+K23+L23+M23</f>
        <v>0</v>
      </c>
    </row>
    <row r="24" spans="1:18" ht="43.5" customHeight="1" x14ac:dyDescent="0.25">
      <c r="A24" s="341" t="s">
        <v>6</v>
      </c>
      <c r="B24" s="22" t="s">
        <v>12</v>
      </c>
      <c r="C24" s="109"/>
      <c r="D24" s="109"/>
      <c r="E24" s="109"/>
      <c r="F24" s="109"/>
      <c r="G24" s="109"/>
      <c r="H24" s="109"/>
      <c r="I24" s="109"/>
      <c r="J24" s="110"/>
      <c r="K24" s="140"/>
      <c r="L24" s="107"/>
      <c r="M24" s="107"/>
      <c r="N24" s="111"/>
    </row>
    <row r="25" spans="1:18" ht="32.25" customHeight="1" x14ac:dyDescent="0.25">
      <c r="A25" s="342"/>
      <c r="B25" s="11" t="s">
        <v>13</v>
      </c>
      <c r="C25" s="112"/>
      <c r="D25" s="113"/>
      <c r="E25" s="112"/>
      <c r="F25" s="112"/>
      <c r="G25" s="112"/>
      <c r="H25" s="112"/>
      <c r="I25" s="112"/>
      <c r="J25" s="114"/>
      <c r="K25" s="141"/>
      <c r="L25" s="114"/>
      <c r="M25" s="112"/>
      <c r="N25" s="115"/>
    </row>
    <row r="26" spans="1:18" s="25" customFormat="1" ht="28.5" customHeight="1" x14ac:dyDescent="0.25">
      <c r="A26" s="12"/>
      <c r="B26" s="13" t="s">
        <v>7</v>
      </c>
      <c r="C26" s="379"/>
      <c r="D26" s="380"/>
      <c r="E26" s="380"/>
      <c r="F26" s="380"/>
      <c r="G26" s="380"/>
      <c r="H26" s="380"/>
      <c r="I26" s="380"/>
      <c r="J26" s="380"/>
      <c r="K26" s="373"/>
      <c r="L26" s="373"/>
      <c r="M26" s="373"/>
      <c r="N26" s="374"/>
    </row>
    <row r="27" spans="1:18" s="28" customFormat="1" ht="24" customHeight="1" x14ac:dyDescent="0.25">
      <c r="A27" s="349" t="s">
        <v>16</v>
      </c>
      <c r="B27" s="309" t="s">
        <v>21</v>
      </c>
      <c r="C27" s="183"/>
      <c r="D27" s="103" t="s">
        <v>10</v>
      </c>
      <c r="E27" s="52"/>
      <c r="F27" s="52"/>
      <c r="G27" s="180">
        <f>SUM(G28:G30)</f>
        <v>0</v>
      </c>
      <c r="H27" s="52"/>
      <c r="I27" s="52"/>
      <c r="J27" s="312"/>
      <c r="K27" s="142">
        <f>SUM(K28:K30)</f>
        <v>0</v>
      </c>
      <c r="L27" s="52">
        <f>SUM(L28:L30)</f>
        <v>0</v>
      </c>
      <c r="M27" s="52">
        <f>SUM(M28:M30)</f>
        <v>0</v>
      </c>
      <c r="N27" s="61">
        <f>E27+H27+I27+K27+L27+M27</f>
        <v>0</v>
      </c>
    </row>
    <row r="28" spans="1:18" s="25" customFormat="1" ht="24" customHeight="1" x14ac:dyDescent="0.25">
      <c r="A28" s="350"/>
      <c r="B28" s="310"/>
      <c r="C28" s="169"/>
      <c r="D28" s="104" t="s">
        <v>11</v>
      </c>
      <c r="E28" s="105"/>
      <c r="F28" s="105"/>
      <c r="G28" s="181"/>
      <c r="H28" s="106"/>
      <c r="I28" s="106"/>
      <c r="J28" s="313"/>
      <c r="K28" s="143"/>
      <c r="L28" s="107"/>
      <c r="M28" s="107"/>
      <c r="N28" s="127">
        <f>E28+H28+I28+K28+L28+M28</f>
        <v>0</v>
      </c>
    </row>
    <row r="29" spans="1:18" s="25" customFormat="1" ht="24" customHeight="1" x14ac:dyDescent="0.25">
      <c r="A29" s="350"/>
      <c r="B29" s="310"/>
      <c r="C29" s="169"/>
      <c r="D29" s="104" t="s">
        <v>3</v>
      </c>
      <c r="E29" s="105"/>
      <c r="F29" s="105"/>
      <c r="G29" s="181"/>
      <c r="H29" s="106"/>
      <c r="I29" s="106"/>
      <c r="J29" s="313"/>
      <c r="K29" s="143"/>
      <c r="L29" s="107"/>
      <c r="M29" s="107"/>
      <c r="N29" s="127">
        <f>E29+H29+I29+K29+L29+M29</f>
        <v>0</v>
      </c>
    </row>
    <row r="30" spans="1:18" s="25" customFormat="1" ht="24" customHeight="1" x14ac:dyDescent="0.25">
      <c r="A30" s="350"/>
      <c r="B30" s="311"/>
      <c r="C30" s="170"/>
      <c r="D30" s="104" t="s">
        <v>4</v>
      </c>
      <c r="E30" s="105"/>
      <c r="F30" s="105"/>
      <c r="G30" s="181"/>
      <c r="H30" s="108"/>
      <c r="I30" s="108"/>
      <c r="J30" s="314"/>
      <c r="K30" s="143"/>
      <c r="L30" s="107"/>
      <c r="M30" s="107"/>
      <c r="N30" s="61">
        <f>E30+H30+I30+K30+L30+M30</f>
        <v>0</v>
      </c>
    </row>
    <row r="31" spans="1:18" ht="43.5" customHeight="1" thickBot="1" x14ac:dyDescent="0.3">
      <c r="A31" s="62" t="s">
        <v>15</v>
      </c>
      <c r="B31" s="63" t="s">
        <v>17</v>
      </c>
      <c r="C31" s="116"/>
      <c r="D31" s="116"/>
      <c r="E31" s="116"/>
      <c r="F31" s="116"/>
      <c r="G31" s="116"/>
      <c r="H31" s="116"/>
      <c r="I31" s="116"/>
      <c r="J31" s="117"/>
      <c r="K31" s="144"/>
      <c r="L31" s="118"/>
      <c r="M31" s="118"/>
      <c r="N31" s="119"/>
    </row>
    <row r="32" spans="1:18" ht="22.5" customHeight="1" thickBot="1" x14ac:dyDescent="0.3">
      <c r="A32" s="345" t="s">
        <v>20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7"/>
    </row>
    <row r="33" spans="1:14" ht="42.75" customHeight="1" x14ac:dyDescent="0.25">
      <c r="A33" s="348" t="s">
        <v>5</v>
      </c>
      <c r="B33" s="4" t="s">
        <v>12</v>
      </c>
      <c r="C33" s="23"/>
      <c r="D33" s="24"/>
      <c r="E33" s="23"/>
      <c r="F33" s="23"/>
      <c r="G33" s="23"/>
      <c r="H33" s="23"/>
      <c r="I33" s="23"/>
      <c r="J33" s="31"/>
      <c r="K33" s="145"/>
      <c r="L33" s="3"/>
      <c r="M33" s="3"/>
      <c r="N33" s="27"/>
    </row>
    <row r="34" spans="1:14" ht="25.5" customHeight="1" x14ac:dyDescent="0.25">
      <c r="A34" s="341"/>
      <c r="B34" s="5" t="s">
        <v>13</v>
      </c>
      <c r="C34" s="10"/>
      <c r="D34" s="7"/>
      <c r="E34" s="10"/>
      <c r="F34" s="10"/>
      <c r="G34" s="10"/>
      <c r="H34" s="10"/>
      <c r="I34" s="10"/>
      <c r="J34" s="34"/>
      <c r="K34" s="146"/>
      <c r="L34" s="6"/>
      <c r="M34" s="6"/>
      <c r="N34" s="8"/>
    </row>
    <row r="35" spans="1:14" ht="24" customHeight="1" x14ac:dyDescent="0.25">
      <c r="A35" s="14"/>
      <c r="B35" s="15" t="s">
        <v>7</v>
      </c>
      <c r="C35" s="351" t="s">
        <v>8</v>
      </c>
      <c r="D35" s="351"/>
      <c r="E35" s="351"/>
      <c r="F35" s="351"/>
      <c r="G35" s="351"/>
      <c r="H35" s="351"/>
      <c r="I35" s="351"/>
      <c r="J35" s="351"/>
      <c r="K35" s="322"/>
      <c r="L35" s="322"/>
      <c r="M35" s="322"/>
      <c r="N35" s="323"/>
    </row>
    <row r="36" spans="1:14" s="29" customFormat="1" ht="24" customHeight="1" x14ac:dyDescent="0.25">
      <c r="A36" s="350" t="s">
        <v>9</v>
      </c>
      <c r="B36" s="309" t="s">
        <v>21</v>
      </c>
      <c r="C36" s="183"/>
      <c r="D36" s="103" t="s">
        <v>10</v>
      </c>
      <c r="E36" s="52"/>
      <c r="F36" s="52"/>
      <c r="G36" s="180">
        <f>SUM(G37:G39)</f>
        <v>0</v>
      </c>
      <c r="H36" s="52"/>
      <c r="I36" s="52"/>
      <c r="J36" s="312"/>
      <c r="K36" s="142">
        <f>SUM(K37:K39)</f>
        <v>0</v>
      </c>
      <c r="L36" s="52">
        <f>SUM(L37:L39)</f>
        <v>0</v>
      </c>
      <c r="M36" s="52">
        <f>SUM(M37:M39)</f>
        <v>0</v>
      </c>
      <c r="N36" s="61">
        <f>E36+H36+I36+K36+L36+M36</f>
        <v>0</v>
      </c>
    </row>
    <row r="37" spans="1:14" s="25" customFormat="1" ht="23.25" x14ac:dyDescent="0.25">
      <c r="A37" s="350"/>
      <c r="B37" s="310"/>
      <c r="C37" s="169"/>
      <c r="D37" s="104" t="s">
        <v>11</v>
      </c>
      <c r="E37" s="105"/>
      <c r="F37" s="105"/>
      <c r="G37" s="181"/>
      <c r="H37" s="106"/>
      <c r="I37" s="106"/>
      <c r="J37" s="313"/>
      <c r="K37" s="143"/>
      <c r="L37" s="107"/>
      <c r="M37" s="107"/>
      <c r="N37" s="127">
        <f t="shared" ref="N37:N43" si="4">E37+H37+I37+K37+L37+M37</f>
        <v>0</v>
      </c>
    </row>
    <row r="38" spans="1:14" s="25" customFormat="1" ht="23.25" x14ac:dyDescent="0.25">
      <c r="A38" s="350"/>
      <c r="B38" s="310"/>
      <c r="C38" s="169"/>
      <c r="D38" s="104" t="s">
        <v>3</v>
      </c>
      <c r="E38" s="105"/>
      <c r="F38" s="105"/>
      <c r="G38" s="181"/>
      <c r="H38" s="106"/>
      <c r="I38" s="106"/>
      <c r="J38" s="313"/>
      <c r="K38" s="143"/>
      <c r="L38" s="107"/>
      <c r="M38" s="107"/>
      <c r="N38" s="127">
        <f t="shared" si="4"/>
        <v>0</v>
      </c>
    </row>
    <row r="39" spans="1:14" s="25" customFormat="1" ht="22.5" x14ac:dyDescent="0.25">
      <c r="A39" s="350"/>
      <c r="B39" s="310"/>
      <c r="C39" s="170"/>
      <c r="D39" s="104" t="s">
        <v>4</v>
      </c>
      <c r="E39" s="105"/>
      <c r="F39" s="105"/>
      <c r="G39" s="181"/>
      <c r="H39" s="108"/>
      <c r="I39" s="108"/>
      <c r="J39" s="314"/>
      <c r="K39" s="143"/>
      <c r="L39" s="107"/>
      <c r="M39" s="107"/>
      <c r="N39" s="61">
        <f t="shared" si="4"/>
        <v>0</v>
      </c>
    </row>
    <row r="40" spans="1:14" s="29" customFormat="1" ht="40.5" x14ac:dyDescent="0.25">
      <c r="A40" s="352" t="str">
        <f>E15</f>
        <v>I</v>
      </c>
      <c r="B40" s="51" t="s">
        <v>38</v>
      </c>
      <c r="C40" s="360"/>
      <c r="D40" s="38" t="s">
        <v>2</v>
      </c>
      <c r="E40" s="120"/>
      <c r="F40" s="120"/>
      <c r="G40" s="120">
        <f>G41+G42+G43</f>
        <v>0</v>
      </c>
      <c r="H40" s="120"/>
      <c r="I40" s="120"/>
      <c r="J40" s="324"/>
      <c r="K40" s="139">
        <f>K41+K42+K43</f>
        <v>0</v>
      </c>
      <c r="L40" s="120">
        <f>L41+L42+L43</f>
        <v>0</v>
      </c>
      <c r="M40" s="120">
        <f>M41+M42+M43</f>
        <v>0</v>
      </c>
      <c r="N40" s="121">
        <f>N41+N42+N43</f>
        <v>0</v>
      </c>
    </row>
    <row r="41" spans="1:14" s="36" customFormat="1" x14ac:dyDescent="0.25">
      <c r="A41" s="352"/>
      <c r="B41" s="354" t="str">
        <f>F15</f>
        <v>ДЕМОГРАФИЯ</v>
      </c>
      <c r="C41" s="360"/>
      <c r="D41" s="39" t="s">
        <v>11</v>
      </c>
      <c r="E41" s="122"/>
      <c r="F41" s="122"/>
      <c r="G41" s="122"/>
      <c r="H41" s="122"/>
      <c r="I41" s="122"/>
      <c r="J41" s="325"/>
      <c r="K41" s="140"/>
      <c r="L41" s="123"/>
      <c r="M41" s="123"/>
      <c r="N41" s="166">
        <f t="shared" si="4"/>
        <v>0</v>
      </c>
    </row>
    <row r="42" spans="1:14" s="36" customFormat="1" ht="28.5" customHeight="1" x14ac:dyDescent="0.25">
      <c r="A42" s="352"/>
      <c r="B42" s="355"/>
      <c r="C42" s="360"/>
      <c r="D42" s="39" t="s">
        <v>3</v>
      </c>
      <c r="E42" s="122"/>
      <c r="F42" s="122"/>
      <c r="G42" s="122"/>
      <c r="H42" s="122"/>
      <c r="I42" s="122"/>
      <c r="J42" s="325"/>
      <c r="K42" s="140"/>
      <c r="L42" s="123"/>
      <c r="M42" s="123"/>
      <c r="N42" s="166">
        <f t="shared" si="4"/>
        <v>0</v>
      </c>
    </row>
    <row r="43" spans="1:14" s="29" customFormat="1" ht="21" thickBot="1" x14ac:dyDescent="0.3">
      <c r="A43" s="353"/>
      <c r="B43" s="356"/>
      <c r="C43" s="361"/>
      <c r="D43" s="186" t="s">
        <v>4</v>
      </c>
      <c r="E43" s="187"/>
      <c r="F43" s="187"/>
      <c r="G43" s="187"/>
      <c r="H43" s="124"/>
      <c r="I43" s="124"/>
      <c r="J43" s="326"/>
      <c r="K43" s="140"/>
      <c r="L43" s="125"/>
      <c r="M43" s="125"/>
      <c r="N43" s="167">
        <f t="shared" si="4"/>
        <v>0</v>
      </c>
    </row>
    <row r="44" spans="1:14" s="29" customFormat="1" ht="53.25" customHeight="1" thickBot="1" x14ac:dyDescent="0.3">
      <c r="A44" s="48"/>
      <c r="B44" s="49"/>
      <c r="C44" s="49"/>
      <c r="D44" s="49"/>
      <c r="E44" s="75" t="s">
        <v>41</v>
      </c>
      <c r="F44" s="74" t="s">
        <v>42</v>
      </c>
      <c r="G44" s="49"/>
      <c r="H44" s="49"/>
      <c r="I44" s="49"/>
      <c r="J44" s="49"/>
      <c r="K44" s="136"/>
      <c r="L44" s="49"/>
      <c r="M44" s="49"/>
      <c r="N44" s="50"/>
    </row>
    <row r="45" spans="1:14" s="29" customFormat="1" ht="53.25" customHeight="1" thickBot="1" x14ac:dyDescent="0.3">
      <c r="A45" s="375"/>
      <c r="B45" s="376"/>
      <c r="C45" s="376"/>
      <c r="D45" s="376"/>
      <c r="E45" s="376"/>
      <c r="F45" s="376"/>
      <c r="G45" s="376"/>
      <c r="H45" s="376"/>
      <c r="I45" s="376"/>
      <c r="J45" s="376"/>
      <c r="K45" s="377"/>
      <c r="L45" s="377"/>
      <c r="M45" s="377"/>
      <c r="N45" s="378"/>
    </row>
    <row r="46" spans="1:14" s="29" customFormat="1" ht="53.25" customHeight="1" x14ac:dyDescent="0.25">
      <c r="A46" s="370"/>
      <c r="B46" s="87"/>
      <c r="C46" s="157"/>
      <c r="D46" s="99"/>
      <c r="E46" s="88"/>
      <c r="F46" s="88"/>
      <c r="G46" s="88"/>
      <c r="H46" s="88"/>
      <c r="I46" s="88"/>
      <c r="J46" s="91"/>
      <c r="K46" s="153"/>
      <c r="L46" s="88"/>
      <c r="M46" s="88"/>
      <c r="N46" s="92"/>
    </row>
    <row r="47" spans="1:14" s="29" customFormat="1" ht="53.25" customHeight="1" x14ac:dyDescent="0.25">
      <c r="A47" s="371"/>
      <c r="B47" s="5"/>
      <c r="C47" s="158"/>
      <c r="D47" s="100"/>
      <c r="E47" s="89"/>
      <c r="F47" s="82"/>
      <c r="G47" s="82"/>
      <c r="H47" s="82"/>
      <c r="I47" s="82"/>
      <c r="J47" s="93"/>
      <c r="K47" s="154"/>
      <c r="L47" s="82"/>
      <c r="M47" s="82"/>
      <c r="N47" s="94"/>
    </row>
    <row r="48" spans="1:14" s="29" customFormat="1" ht="53.25" customHeight="1" x14ac:dyDescent="0.25">
      <c r="A48" s="371"/>
      <c r="B48" s="83"/>
      <c r="C48" s="159"/>
      <c r="D48" s="101"/>
      <c r="E48" s="84"/>
      <c r="F48" s="84"/>
      <c r="G48" s="84"/>
      <c r="H48" s="84"/>
      <c r="I48" s="84"/>
      <c r="J48" s="95"/>
      <c r="K48" s="155"/>
      <c r="L48" s="84"/>
      <c r="M48" s="84"/>
      <c r="N48" s="96"/>
    </row>
    <row r="49" spans="1:14" s="29" customFormat="1" ht="53.25" customHeight="1" x14ac:dyDescent="0.25">
      <c r="A49" s="371"/>
      <c r="B49" s="5"/>
      <c r="C49" s="158"/>
      <c r="D49" s="100"/>
      <c r="E49" s="89"/>
      <c r="F49" s="82"/>
      <c r="G49" s="82"/>
      <c r="H49" s="82"/>
      <c r="I49" s="82"/>
      <c r="J49" s="93"/>
      <c r="K49" s="154"/>
      <c r="L49" s="82"/>
      <c r="M49" s="82"/>
      <c r="N49" s="94"/>
    </row>
    <row r="50" spans="1:14" s="29" customFormat="1" ht="53.25" customHeight="1" x14ac:dyDescent="0.25">
      <c r="A50" s="371"/>
      <c r="B50" s="83"/>
      <c r="C50" s="159"/>
      <c r="D50" s="101"/>
      <c r="E50" s="84"/>
      <c r="F50" s="84"/>
      <c r="G50" s="84"/>
      <c r="H50" s="84"/>
      <c r="I50" s="84"/>
      <c r="J50" s="95"/>
      <c r="K50" s="155"/>
      <c r="L50" s="84"/>
      <c r="M50" s="84"/>
      <c r="N50" s="96"/>
    </row>
    <row r="51" spans="1:14" s="29" customFormat="1" ht="53.25" customHeight="1" x14ac:dyDescent="0.25">
      <c r="A51" s="371"/>
      <c r="B51" s="5"/>
      <c r="C51" s="158"/>
      <c r="D51" s="100"/>
      <c r="E51" s="89"/>
      <c r="F51" s="82"/>
      <c r="G51" s="82"/>
      <c r="H51" s="82"/>
      <c r="I51" s="82"/>
      <c r="J51" s="93"/>
      <c r="K51" s="154"/>
      <c r="L51" s="82"/>
      <c r="M51" s="82"/>
      <c r="N51" s="94"/>
    </row>
    <row r="52" spans="1:14" s="29" customFormat="1" ht="53.25" customHeight="1" x14ac:dyDescent="0.25">
      <c r="A52" s="371"/>
      <c r="B52" s="83"/>
      <c r="C52" s="159"/>
      <c r="D52" s="101"/>
      <c r="E52" s="84"/>
      <c r="F52" s="84"/>
      <c r="G52" s="84"/>
      <c r="H52" s="84"/>
      <c r="I52" s="84"/>
      <c r="J52" s="95"/>
      <c r="K52" s="155"/>
      <c r="L52" s="84"/>
      <c r="M52" s="84"/>
      <c r="N52" s="96"/>
    </row>
    <row r="53" spans="1:14" s="29" customFormat="1" ht="53.25" customHeight="1" thickBot="1" x14ac:dyDescent="0.3">
      <c r="A53" s="372"/>
      <c r="B53" s="85"/>
      <c r="C53" s="160"/>
      <c r="D53" s="102"/>
      <c r="E53" s="90"/>
      <c r="F53" s="86"/>
      <c r="G53" s="86"/>
      <c r="H53" s="86"/>
      <c r="I53" s="86"/>
      <c r="J53" s="97"/>
      <c r="K53" s="156"/>
      <c r="L53" s="86"/>
      <c r="M53" s="86"/>
      <c r="N53" s="98"/>
    </row>
    <row r="54" spans="1:14" s="29" customFormat="1" ht="21" thickBot="1" x14ac:dyDescent="0.3">
      <c r="A54" s="364" t="s">
        <v>19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6"/>
    </row>
    <row r="55" spans="1:14" s="29" customFormat="1" ht="19.5" x14ac:dyDescent="0.25">
      <c r="A55" s="348" t="s">
        <v>5</v>
      </c>
      <c r="B55" s="4" t="s">
        <v>12</v>
      </c>
      <c r="C55" s="56"/>
      <c r="D55" s="57"/>
      <c r="E55" s="56"/>
      <c r="F55" s="56"/>
      <c r="G55" s="56"/>
      <c r="H55" s="56"/>
      <c r="I55" s="56"/>
      <c r="J55" s="58"/>
      <c r="K55" s="137"/>
      <c r="L55" s="59"/>
      <c r="M55" s="59"/>
      <c r="N55" s="60"/>
    </row>
    <row r="56" spans="1:14" s="29" customFormat="1" x14ac:dyDescent="0.25">
      <c r="A56" s="342"/>
      <c r="B56" s="11" t="s">
        <v>13</v>
      </c>
      <c r="C56" s="20"/>
      <c r="D56" s="9"/>
      <c r="E56" s="20"/>
      <c r="F56" s="20"/>
      <c r="G56" s="20"/>
      <c r="H56" s="20"/>
      <c r="I56" s="20"/>
      <c r="J56" s="30"/>
      <c r="K56" s="138"/>
      <c r="L56" s="20"/>
      <c r="M56" s="20"/>
      <c r="N56" s="21"/>
    </row>
    <row r="57" spans="1:14" s="29" customFormat="1" ht="19.5" x14ac:dyDescent="0.25">
      <c r="A57" s="12"/>
      <c r="B57" s="13" t="s">
        <v>7</v>
      </c>
      <c r="C57" s="343" t="s">
        <v>8</v>
      </c>
      <c r="D57" s="344"/>
      <c r="E57" s="344"/>
      <c r="F57" s="344"/>
      <c r="G57" s="344"/>
      <c r="H57" s="344"/>
      <c r="I57" s="344"/>
      <c r="J57" s="344"/>
      <c r="K57" s="322"/>
      <c r="L57" s="322"/>
      <c r="M57" s="322"/>
      <c r="N57" s="323"/>
    </row>
    <row r="58" spans="1:14" s="29" customFormat="1" ht="22.5" x14ac:dyDescent="0.25">
      <c r="A58" s="349" t="s">
        <v>9</v>
      </c>
      <c r="B58" s="309" t="s">
        <v>21</v>
      </c>
      <c r="C58" s="183"/>
      <c r="D58" s="103" t="s">
        <v>10</v>
      </c>
      <c r="E58" s="52"/>
      <c r="F58" s="52"/>
      <c r="G58" s="180">
        <f>SUM(G59:G61)</f>
        <v>0</v>
      </c>
      <c r="H58" s="52"/>
      <c r="I58" s="52"/>
      <c r="J58" s="312"/>
      <c r="K58" s="142">
        <f>SUM(K59:K61)</f>
        <v>0</v>
      </c>
      <c r="L58" s="52">
        <f>SUM(L59:L61)</f>
        <v>0</v>
      </c>
      <c r="M58" s="52">
        <f>SUM(M59:M61)</f>
        <v>0</v>
      </c>
      <c r="N58" s="61">
        <f>E58+H58+I58+K58+L58+M58</f>
        <v>0</v>
      </c>
    </row>
    <row r="59" spans="1:14" s="29" customFormat="1" ht="23.25" x14ac:dyDescent="0.25">
      <c r="A59" s="350"/>
      <c r="B59" s="310"/>
      <c r="C59" s="169"/>
      <c r="D59" s="104" t="s">
        <v>11</v>
      </c>
      <c r="E59" s="105"/>
      <c r="F59" s="105"/>
      <c r="G59" s="181"/>
      <c r="H59" s="106"/>
      <c r="I59" s="106"/>
      <c r="J59" s="313"/>
      <c r="K59" s="143"/>
      <c r="L59" s="107"/>
      <c r="M59" s="107"/>
      <c r="N59" s="127">
        <f>E59+H59+I59+K59+L59+M59</f>
        <v>0</v>
      </c>
    </row>
    <row r="60" spans="1:14" s="29" customFormat="1" ht="23.25" x14ac:dyDescent="0.25">
      <c r="A60" s="350"/>
      <c r="B60" s="310"/>
      <c r="C60" s="169"/>
      <c r="D60" s="104" t="s">
        <v>3</v>
      </c>
      <c r="E60" s="105"/>
      <c r="F60" s="105"/>
      <c r="G60" s="181"/>
      <c r="H60" s="106"/>
      <c r="I60" s="106"/>
      <c r="J60" s="313"/>
      <c r="K60" s="143"/>
      <c r="L60" s="107"/>
      <c r="M60" s="107"/>
      <c r="N60" s="127">
        <f>E60+H60+I60+K60+L60+M60</f>
        <v>0</v>
      </c>
    </row>
    <row r="61" spans="1:14" s="29" customFormat="1" ht="22.5" x14ac:dyDescent="0.25">
      <c r="A61" s="362"/>
      <c r="B61" s="311"/>
      <c r="C61" s="170"/>
      <c r="D61" s="104" t="s">
        <v>4</v>
      </c>
      <c r="E61" s="105"/>
      <c r="F61" s="105"/>
      <c r="G61" s="181"/>
      <c r="H61" s="108"/>
      <c r="I61" s="108"/>
      <c r="J61" s="314"/>
      <c r="K61" s="143"/>
      <c r="L61" s="107"/>
      <c r="M61" s="107"/>
      <c r="N61" s="61">
        <f>E61+H61+I61+K61+L61+M61</f>
        <v>0</v>
      </c>
    </row>
    <row r="62" spans="1:14" s="29" customFormat="1" ht="19.5" x14ac:dyDescent="0.25">
      <c r="A62" s="341" t="s">
        <v>6</v>
      </c>
      <c r="B62" s="22" t="s">
        <v>12</v>
      </c>
      <c r="C62" s="32"/>
      <c r="D62" s="33"/>
      <c r="E62" s="109"/>
      <c r="F62" s="109"/>
      <c r="G62" s="109"/>
      <c r="H62" s="109"/>
      <c r="I62" s="109"/>
      <c r="J62" s="110"/>
      <c r="K62" s="147"/>
      <c r="L62" s="107"/>
      <c r="M62" s="107"/>
      <c r="N62" s="111"/>
    </row>
    <row r="63" spans="1:14" s="29" customFormat="1" x14ac:dyDescent="0.25">
      <c r="A63" s="342"/>
      <c r="B63" s="11" t="s">
        <v>13</v>
      </c>
      <c r="C63" s="20"/>
      <c r="D63" s="9"/>
      <c r="E63" s="20"/>
      <c r="F63" s="20"/>
      <c r="G63" s="20"/>
      <c r="H63" s="20"/>
      <c r="I63" s="20"/>
      <c r="J63" s="30"/>
      <c r="K63" s="138"/>
      <c r="L63" s="20"/>
      <c r="M63" s="20"/>
      <c r="N63" s="21"/>
    </row>
    <row r="64" spans="1:14" s="29" customFormat="1" ht="19.5" x14ac:dyDescent="0.25">
      <c r="A64" s="12"/>
      <c r="B64" s="13" t="s">
        <v>7</v>
      </c>
      <c r="C64" s="343" t="s">
        <v>8</v>
      </c>
      <c r="D64" s="344"/>
      <c r="E64" s="344"/>
      <c r="F64" s="344"/>
      <c r="G64" s="344"/>
      <c r="H64" s="344"/>
      <c r="I64" s="344"/>
      <c r="J64" s="344"/>
      <c r="K64" s="322"/>
      <c r="L64" s="322"/>
      <c r="M64" s="322"/>
      <c r="N64" s="323"/>
    </row>
    <row r="65" spans="1:14" s="29" customFormat="1" ht="22.5" x14ac:dyDescent="0.25">
      <c r="A65" s="349" t="s">
        <v>16</v>
      </c>
      <c r="B65" s="309" t="s">
        <v>21</v>
      </c>
      <c r="C65" s="183"/>
      <c r="D65" s="103" t="s">
        <v>10</v>
      </c>
      <c r="E65" s="52"/>
      <c r="F65" s="52"/>
      <c r="G65" s="180">
        <f>SUM(G66:G68)</f>
        <v>0</v>
      </c>
      <c r="H65" s="52"/>
      <c r="I65" s="52"/>
      <c r="J65" s="312"/>
      <c r="K65" s="142">
        <f>SUM(K66:K68)</f>
        <v>0</v>
      </c>
      <c r="L65" s="52">
        <f>SUM(L66:L68)</f>
        <v>0</v>
      </c>
      <c r="M65" s="52">
        <f>SUM(M66:M68)</f>
        <v>0</v>
      </c>
      <c r="N65" s="61">
        <f>E65+H65+I65+K65+L65+M65</f>
        <v>0</v>
      </c>
    </row>
    <row r="66" spans="1:14" s="29" customFormat="1" ht="23.25" x14ac:dyDescent="0.25">
      <c r="A66" s="350"/>
      <c r="B66" s="310"/>
      <c r="C66" s="169"/>
      <c r="D66" s="104" t="s">
        <v>11</v>
      </c>
      <c r="E66" s="105"/>
      <c r="F66" s="105"/>
      <c r="G66" s="181"/>
      <c r="H66" s="106"/>
      <c r="I66" s="106"/>
      <c r="J66" s="313"/>
      <c r="K66" s="143"/>
      <c r="L66" s="107"/>
      <c r="M66" s="107"/>
      <c r="N66" s="127">
        <f>E66+H66+I66+K66+L66+M66</f>
        <v>0</v>
      </c>
    </row>
    <row r="67" spans="1:14" s="29" customFormat="1" ht="23.25" x14ac:dyDescent="0.25">
      <c r="A67" s="350"/>
      <c r="B67" s="310"/>
      <c r="C67" s="169"/>
      <c r="D67" s="104" t="s">
        <v>3</v>
      </c>
      <c r="E67" s="105"/>
      <c r="F67" s="105"/>
      <c r="G67" s="181"/>
      <c r="H67" s="106"/>
      <c r="I67" s="106"/>
      <c r="J67" s="313"/>
      <c r="K67" s="143"/>
      <c r="L67" s="107"/>
      <c r="M67" s="107"/>
      <c r="N67" s="127">
        <f>E67+H67+I67+K67+L67+M67</f>
        <v>0</v>
      </c>
    </row>
    <row r="68" spans="1:14" s="29" customFormat="1" ht="22.5" x14ac:dyDescent="0.25">
      <c r="A68" s="350"/>
      <c r="B68" s="311"/>
      <c r="C68" s="170"/>
      <c r="D68" s="104" t="s">
        <v>4</v>
      </c>
      <c r="E68" s="105"/>
      <c r="F68" s="105"/>
      <c r="G68" s="181"/>
      <c r="H68" s="108"/>
      <c r="I68" s="108"/>
      <c r="J68" s="314"/>
      <c r="K68" s="143"/>
      <c r="L68" s="107"/>
      <c r="M68" s="107"/>
      <c r="N68" s="61">
        <f>E68+H68+I68+K68+L68+M68</f>
        <v>0</v>
      </c>
    </row>
    <row r="69" spans="1:14" s="29" customFormat="1" ht="39.75" thickBot="1" x14ac:dyDescent="0.3">
      <c r="A69" s="62" t="s">
        <v>15</v>
      </c>
      <c r="B69" s="63" t="s">
        <v>17</v>
      </c>
      <c r="C69" s="64"/>
      <c r="D69" s="65"/>
      <c r="E69" s="116"/>
      <c r="F69" s="116"/>
      <c r="G69" s="116"/>
      <c r="H69" s="116"/>
      <c r="I69" s="116"/>
      <c r="J69" s="117"/>
      <c r="K69" s="144"/>
      <c r="L69" s="118"/>
      <c r="M69" s="118"/>
      <c r="N69" s="119"/>
    </row>
    <row r="70" spans="1:14" s="29" customFormat="1" ht="21" thickBot="1" x14ac:dyDescent="0.3">
      <c r="A70" s="345" t="s">
        <v>20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7"/>
    </row>
    <row r="71" spans="1:14" s="29" customFormat="1" ht="19.5" x14ac:dyDescent="0.25">
      <c r="A71" s="348" t="s">
        <v>5</v>
      </c>
      <c r="B71" s="4" t="s">
        <v>12</v>
      </c>
      <c r="C71" s="23"/>
      <c r="D71" s="24"/>
      <c r="E71" s="23"/>
      <c r="F71" s="23"/>
      <c r="G71" s="23"/>
      <c r="H71" s="23"/>
      <c r="I71" s="23"/>
      <c r="J71" s="31"/>
      <c r="K71" s="145"/>
      <c r="L71" s="3"/>
      <c r="M71" s="3"/>
      <c r="N71" s="27"/>
    </row>
    <row r="72" spans="1:14" s="29" customFormat="1" x14ac:dyDescent="0.25">
      <c r="A72" s="341"/>
      <c r="B72" s="5" t="s">
        <v>13</v>
      </c>
      <c r="C72" s="10"/>
      <c r="D72" s="7"/>
      <c r="E72" s="10"/>
      <c r="F72" s="10"/>
      <c r="G72" s="10"/>
      <c r="H72" s="10"/>
      <c r="I72" s="10"/>
      <c r="J72" s="34"/>
      <c r="K72" s="146"/>
      <c r="L72" s="6"/>
      <c r="M72" s="6"/>
      <c r="N72" s="8"/>
    </row>
    <row r="73" spans="1:14" s="29" customFormat="1" ht="19.5" x14ac:dyDescent="0.25">
      <c r="A73" s="14"/>
      <c r="B73" s="15" t="s">
        <v>7</v>
      </c>
      <c r="C73" s="351" t="s">
        <v>8</v>
      </c>
      <c r="D73" s="351"/>
      <c r="E73" s="351"/>
      <c r="F73" s="351"/>
      <c r="G73" s="351"/>
      <c r="H73" s="351"/>
      <c r="I73" s="351"/>
      <c r="J73" s="351"/>
      <c r="K73" s="322"/>
      <c r="L73" s="322"/>
      <c r="M73" s="322"/>
      <c r="N73" s="323"/>
    </row>
    <row r="74" spans="1:14" s="29" customFormat="1" ht="22.5" x14ac:dyDescent="0.25">
      <c r="A74" s="350" t="s">
        <v>9</v>
      </c>
      <c r="B74" s="309" t="s">
        <v>21</v>
      </c>
      <c r="C74" s="183"/>
      <c r="D74" s="103" t="s">
        <v>10</v>
      </c>
      <c r="E74" s="52"/>
      <c r="F74" s="52"/>
      <c r="G74" s="180">
        <f>SUM(G75:G77)</f>
        <v>0</v>
      </c>
      <c r="H74" s="52"/>
      <c r="I74" s="52"/>
      <c r="J74" s="312"/>
      <c r="K74" s="142">
        <f>SUM(K75:K77)</f>
        <v>0</v>
      </c>
      <c r="L74" s="52">
        <f>SUM(L75:L77)</f>
        <v>0</v>
      </c>
      <c r="M74" s="52">
        <f>SUM(M75:M77)</f>
        <v>0</v>
      </c>
      <c r="N74" s="61">
        <f>E74+H74+I74+K74+L74+M74</f>
        <v>0</v>
      </c>
    </row>
    <row r="75" spans="1:14" s="29" customFormat="1" ht="23.25" x14ac:dyDescent="0.25">
      <c r="A75" s="350"/>
      <c r="B75" s="310"/>
      <c r="C75" s="169"/>
      <c r="D75" s="104" t="s">
        <v>11</v>
      </c>
      <c r="E75" s="105"/>
      <c r="F75" s="105"/>
      <c r="G75" s="181"/>
      <c r="H75" s="106"/>
      <c r="I75" s="106"/>
      <c r="J75" s="313"/>
      <c r="K75" s="143"/>
      <c r="L75" s="107"/>
      <c r="M75" s="107"/>
      <c r="N75" s="127">
        <f>E75+H75+I75+K75+L75+M75</f>
        <v>0</v>
      </c>
    </row>
    <row r="76" spans="1:14" s="29" customFormat="1" ht="23.25" x14ac:dyDescent="0.25">
      <c r="A76" s="350"/>
      <c r="B76" s="310"/>
      <c r="C76" s="169"/>
      <c r="D76" s="104" t="s">
        <v>3</v>
      </c>
      <c r="E76" s="105"/>
      <c r="F76" s="105"/>
      <c r="G76" s="181"/>
      <c r="H76" s="106"/>
      <c r="I76" s="106"/>
      <c r="J76" s="313"/>
      <c r="K76" s="143"/>
      <c r="L76" s="107"/>
      <c r="M76" s="107"/>
      <c r="N76" s="127">
        <f>E76+H76+I76+K76+L76+M76</f>
        <v>0</v>
      </c>
    </row>
    <row r="77" spans="1:14" s="29" customFormat="1" ht="22.5" x14ac:dyDescent="0.25">
      <c r="A77" s="350"/>
      <c r="B77" s="310"/>
      <c r="C77" s="170"/>
      <c r="D77" s="104" t="s">
        <v>4</v>
      </c>
      <c r="E77" s="105"/>
      <c r="F77" s="105"/>
      <c r="G77" s="181"/>
      <c r="H77" s="108"/>
      <c r="I77" s="108"/>
      <c r="J77" s="314"/>
      <c r="K77" s="143"/>
      <c r="L77" s="107"/>
      <c r="M77" s="107"/>
      <c r="N77" s="61">
        <f>E77+H77+I77+K77+L77+M77</f>
        <v>0</v>
      </c>
    </row>
    <row r="78" spans="1:14" s="29" customFormat="1" ht="40.5" x14ac:dyDescent="0.25">
      <c r="A78" s="352" t="str">
        <f>E44</f>
        <v>II</v>
      </c>
      <c r="B78" s="51" t="s">
        <v>38</v>
      </c>
      <c r="C78" s="360"/>
      <c r="D78" s="38" t="s">
        <v>2</v>
      </c>
      <c r="E78" s="120"/>
      <c r="F78" s="120"/>
      <c r="G78" s="120">
        <f>G79+G80+G81</f>
        <v>0</v>
      </c>
      <c r="H78" s="120"/>
      <c r="I78" s="120"/>
      <c r="J78" s="324"/>
      <c r="K78" s="139">
        <f>K79+K80+K81</f>
        <v>0</v>
      </c>
      <c r="L78" s="120">
        <f>L79+L80+L81</f>
        <v>0</v>
      </c>
      <c r="M78" s="120">
        <f>M79+M80+M81</f>
        <v>0</v>
      </c>
      <c r="N78" s="121">
        <f>N79+N80+N81</f>
        <v>0</v>
      </c>
    </row>
    <row r="79" spans="1:14" s="29" customFormat="1" x14ac:dyDescent="0.25">
      <c r="A79" s="352"/>
      <c r="B79" s="354" t="str">
        <f>F44</f>
        <v>ЗДРАВООХРАНЕНИЕ</v>
      </c>
      <c r="C79" s="360"/>
      <c r="D79" s="39" t="s">
        <v>11</v>
      </c>
      <c r="E79" s="122"/>
      <c r="F79" s="122"/>
      <c r="G79" s="122"/>
      <c r="H79" s="122"/>
      <c r="I79" s="122"/>
      <c r="J79" s="325"/>
      <c r="K79" s="140"/>
      <c r="L79" s="123"/>
      <c r="M79" s="123"/>
      <c r="N79" s="166">
        <f>E79+H79+I79+K79+L79+M79</f>
        <v>0</v>
      </c>
    </row>
    <row r="80" spans="1:14" s="29" customFormat="1" x14ac:dyDescent="0.25">
      <c r="A80" s="352"/>
      <c r="B80" s="355"/>
      <c r="C80" s="360"/>
      <c r="D80" s="39" t="s">
        <v>3</v>
      </c>
      <c r="E80" s="122"/>
      <c r="F80" s="122"/>
      <c r="G80" s="122"/>
      <c r="H80" s="122"/>
      <c r="I80" s="122"/>
      <c r="J80" s="325"/>
      <c r="K80" s="140"/>
      <c r="L80" s="123"/>
      <c r="M80" s="123"/>
      <c r="N80" s="166">
        <f>E80+H80+I80+K80+L80+M80</f>
        <v>0</v>
      </c>
    </row>
    <row r="81" spans="1:14" s="29" customFormat="1" ht="21" thickBot="1" x14ac:dyDescent="0.3">
      <c r="A81" s="353"/>
      <c r="B81" s="356"/>
      <c r="C81" s="361"/>
      <c r="D81" s="186" t="s">
        <v>4</v>
      </c>
      <c r="E81" s="187"/>
      <c r="F81" s="187"/>
      <c r="G81" s="187"/>
      <c r="H81" s="124"/>
      <c r="I81" s="124"/>
      <c r="J81" s="326"/>
      <c r="K81" s="140"/>
      <c r="L81" s="125"/>
      <c r="M81" s="125"/>
      <c r="N81" s="167">
        <f>E81+H81+I81+K81+L81+M81</f>
        <v>0</v>
      </c>
    </row>
    <row r="82" spans="1:14" s="29" customFormat="1" ht="39.75" customHeight="1" thickBot="1" x14ac:dyDescent="0.3">
      <c r="A82" s="48"/>
      <c r="B82" s="49"/>
      <c r="C82" s="49"/>
      <c r="D82" s="49"/>
      <c r="E82" s="75" t="s">
        <v>43</v>
      </c>
      <c r="F82" s="74" t="s">
        <v>44</v>
      </c>
      <c r="G82" s="49"/>
      <c r="H82" s="49"/>
      <c r="I82" s="49"/>
      <c r="J82" s="49"/>
      <c r="K82" s="136"/>
      <c r="L82" s="49"/>
      <c r="M82" s="49"/>
      <c r="N82" s="50"/>
    </row>
    <row r="83" spans="1:14" s="29" customFormat="1" ht="21" thickBot="1" x14ac:dyDescent="0.3">
      <c r="A83" s="364" t="s">
        <v>19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6"/>
    </row>
    <row r="84" spans="1:14" s="29" customFormat="1" ht="19.5" x14ac:dyDescent="0.25">
      <c r="A84" s="348" t="s">
        <v>5</v>
      </c>
      <c r="B84" s="4" t="s">
        <v>12</v>
      </c>
      <c r="C84" s="56"/>
      <c r="D84" s="57"/>
      <c r="E84" s="56"/>
      <c r="F84" s="56"/>
      <c r="G84" s="56"/>
      <c r="H84" s="56"/>
      <c r="I84" s="56"/>
      <c r="J84" s="58"/>
      <c r="K84" s="137"/>
      <c r="L84" s="59"/>
      <c r="M84" s="59"/>
      <c r="N84" s="60"/>
    </row>
    <row r="85" spans="1:14" s="29" customFormat="1" x14ac:dyDescent="0.25">
      <c r="A85" s="342"/>
      <c r="B85" s="11" t="s">
        <v>13</v>
      </c>
      <c r="C85" s="20"/>
      <c r="D85" s="9"/>
      <c r="E85" s="20"/>
      <c r="F85" s="20"/>
      <c r="G85" s="20"/>
      <c r="H85" s="20"/>
      <c r="I85" s="20"/>
      <c r="J85" s="30"/>
      <c r="K85" s="138"/>
      <c r="L85" s="20"/>
      <c r="M85" s="20"/>
      <c r="N85" s="21"/>
    </row>
    <row r="86" spans="1:14" s="29" customFormat="1" ht="19.5" x14ac:dyDescent="0.25">
      <c r="A86" s="12"/>
      <c r="B86" s="13" t="s">
        <v>7</v>
      </c>
      <c r="C86" s="343" t="s">
        <v>8</v>
      </c>
      <c r="D86" s="344"/>
      <c r="E86" s="344"/>
      <c r="F86" s="344"/>
      <c r="G86" s="344"/>
      <c r="H86" s="344"/>
      <c r="I86" s="344"/>
      <c r="J86" s="344"/>
      <c r="K86" s="322"/>
      <c r="L86" s="322"/>
      <c r="M86" s="322"/>
      <c r="N86" s="323"/>
    </row>
    <row r="87" spans="1:14" s="29" customFormat="1" ht="22.5" x14ac:dyDescent="0.25">
      <c r="A87" s="349" t="s">
        <v>9</v>
      </c>
      <c r="B87" s="309" t="s">
        <v>21</v>
      </c>
      <c r="C87" s="183"/>
      <c r="D87" s="103" t="s">
        <v>10</v>
      </c>
      <c r="E87" s="52"/>
      <c r="F87" s="52"/>
      <c r="G87" s="180">
        <f>SUM(G88:G90)</f>
        <v>0</v>
      </c>
      <c r="H87" s="52"/>
      <c r="I87" s="52"/>
      <c r="J87" s="312"/>
      <c r="K87" s="142">
        <f>SUM(K88:K90)</f>
        <v>0</v>
      </c>
      <c r="L87" s="52">
        <f>SUM(L88:L90)</f>
        <v>0</v>
      </c>
      <c r="M87" s="52">
        <f>SUM(M88:M90)</f>
        <v>0</v>
      </c>
      <c r="N87" s="61">
        <f>E87+H87+I87+K87+L87+M87</f>
        <v>0</v>
      </c>
    </row>
    <row r="88" spans="1:14" s="29" customFormat="1" ht="23.25" x14ac:dyDescent="0.25">
      <c r="A88" s="350"/>
      <c r="B88" s="310"/>
      <c r="C88" s="169"/>
      <c r="D88" s="104" t="s">
        <v>11</v>
      </c>
      <c r="E88" s="105"/>
      <c r="F88" s="105"/>
      <c r="G88" s="181"/>
      <c r="H88" s="106"/>
      <c r="I88" s="106"/>
      <c r="J88" s="313"/>
      <c r="K88" s="143"/>
      <c r="L88" s="107"/>
      <c r="M88" s="107"/>
      <c r="N88" s="127">
        <f>E88+H88+I88+K88+L88+M88</f>
        <v>0</v>
      </c>
    </row>
    <row r="89" spans="1:14" s="29" customFormat="1" ht="23.25" x14ac:dyDescent="0.25">
      <c r="A89" s="350"/>
      <c r="B89" s="310"/>
      <c r="C89" s="169"/>
      <c r="D89" s="104" t="s">
        <v>3</v>
      </c>
      <c r="E89" s="105"/>
      <c r="F89" s="105"/>
      <c r="G89" s="181"/>
      <c r="H89" s="106"/>
      <c r="I89" s="106"/>
      <c r="J89" s="313"/>
      <c r="K89" s="143"/>
      <c r="L89" s="107"/>
      <c r="M89" s="107"/>
      <c r="N89" s="127">
        <f>E89+H89+I89+K89+L89+M89</f>
        <v>0</v>
      </c>
    </row>
    <row r="90" spans="1:14" s="29" customFormat="1" ht="22.5" x14ac:dyDescent="0.25">
      <c r="A90" s="362"/>
      <c r="B90" s="311"/>
      <c r="C90" s="170"/>
      <c r="D90" s="104" t="s">
        <v>4</v>
      </c>
      <c r="E90" s="105"/>
      <c r="F90" s="105"/>
      <c r="G90" s="181"/>
      <c r="H90" s="108"/>
      <c r="I90" s="108"/>
      <c r="J90" s="314"/>
      <c r="K90" s="143"/>
      <c r="L90" s="107"/>
      <c r="M90" s="107"/>
      <c r="N90" s="61">
        <f>E90+H90+I90+K90+L90+M90</f>
        <v>0</v>
      </c>
    </row>
    <row r="91" spans="1:14" s="29" customFormat="1" ht="19.5" x14ac:dyDescent="0.25">
      <c r="A91" s="341" t="s">
        <v>6</v>
      </c>
      <c r="B91" s="22" t="s">
        <v>12</v>
      </c>
      <c r="C91" s="32"/>
      <c r="D91" s="33"/>
      <c r="E91" s="109"/>
      <c r="F91" s="109"/>
      <c r="G91" s="109"/>
      <c r="H91" s="109"/>
      <c r="I91" s="109"/>
      <c r="J91" s="110"/>
      <c r="K91" s="147"/>
      <c r="L91" s="107"/>
      <c r="M91" s="107"/>
      <c r="N91" s="111"/>
    </row>
    <row r="92" spans="1:14" s="29" customFormat="1" x14ac:dyDescent="0.25">
      <c r="A92" s="342"/>
      <c r="B92" s="11" t="s">
        <v>13</v>
      </c>
      <c r="C92" s="20"/>
      <c r="D92" s="9"/>
      <c r="E92" s="20"/>
      <c r="F92" s="20"/>
      <c r="G92" s="20"/>
      <c r="H92" s="20"/>
      <c r="I92" s="20"/>
      <c r="J92" s="30"/>
      <c r="K92" s="138"/>
      <c r="L92" s="20"/>
      <c r="M92" s="20"/>
      <c r="N92" s="21"/>
    </row>
    <row r="93" spans="1:14" s="29" customFormat="1" ht="19.5" x14ac:dyDescent="0.25">
      <c r="A93" s="12"/>
      <c r="B93" s="13" t="s">
        <v>7</v>
      </c>
      <c r="C93" s="343" t="s">
        <v>8</v>
      </c>
      <c r="D93" s="344"/>
      <c r="E93" s="344"/>
      <c r="F93" s="344"/>
      <c r="G93" s="344"/>
      <c r="H93" s="344"/>
      <c r="I93" s="344"/>
      <c r="J93" s="344"/>
      <c r="K93" s="322"/>
      <c r="L93" s="322"/>
      <c r="M93" s="322"/>
      <c r="N93" s="323"/>
    </row>
    <row r="94" spans="1:14" s="29" customFormat="1" ht="22.5" x14ac:dyDescent="0.25">
      <c r="A94" s="349" t="s">
        <v>16</v>
      </c>
      <c r="B94" s="309" t="s">
        <v>21</v>
      </c>
      <c r="C94" s="183"/>
      <c r="D94" s="103" t="s">
        <v>10</v>
      </c>
      <c r="E94" s="52"/>
      <c r="F94" s="52"/>
      <c r="G94" s="180">
        <f>SUM(G95:G97)</f>
        <v>0</v>
      </c>
      <c r="H94" s="52"/>
      <c r="I94" s="52"/>
      <c r="J94" s="312"/>
      <c r="K94" s="142">
        <f>SUM(K95:K97)</f>
        <v>0</v>
      </c>
      <c r="L94" s="52">
        <f>SUM(L95:L97)</f>
        <v>0</v>
      </c>
      <c r="M94" s="52">
        <f>SUM(M95:M97)</f>
        <v>0</v>
      </c>
      <c r="N94" s="61">
        <f>E94+H94+I94+K94+L94+M94</f>
        <v>0</v>
      </c>
    </row>
    <row r="95" spans="1:14" s="29" customFormat="1" ht="23.25" x14ac:dyDescent="0.25">
      <c r="A95" s="350"/>
      <c r="B95" s="310"/>
      <c r="C95" s="169"/>
      <c r="D95" s="104" t="s">
        <v>11</v>
      </c>
      <c r="E95" s="105"/>
      <c r="F95" s="105"/>
      <c r="G95" s="181"/>
      <c r="H95" s="106"/>
      <c r="I95" s="106"/>
      <c r="J95" s="313"/>
      <c r="K95" s="143"/>
      <c r="L95" s="107"/>
      <c r="M95" s="107"/>
      <c r="N95" s="127">
        <f>E95+H95+I95+K95+L95+M95</f>
        <v>0</v>
      </c>
    </row>
    <row r="96" spans="1:14" s="29" customFormat="1" ht="23.25" x14ac:dyDescent="0.25">
      <c r="A96" s="350"/>
      <c r="B96" s="310"/>
      <c r="C96" s="169"/>
      <c r="D96" s="104" t="s">
        <v>3</v>
      </c>
      <c r="E96" s="105"/>
      <c r="F96" s="105"/>
      <c r="G96" s="181"/>
      <c r="H96" s="106"/>
      <c r="I96" s="106"/>
      <c r="J96" s="313"/>
      <c r="K96" s="143"/>
      <c r="L96" s="107"/>
      <c r="M96" s="107"/>
      <c r="N96" s="127">
        <f>E96+H96+I96+K96+L96+M96</f>
        <v>0</v>
      </c>
    </row>
    <row r="97" spans="1:14" s="29" customFormat="1" ht="22.5" x14ac:dyDescent="0.25">
      <c r="A97" s="350"/>
      <c r="B97" s="311"/>
      <c r="C97" s="170"/>
      <c r="D97" s="104" t="s">
        <v>4</v>
      </c>
      <c r="E97" s="105"/>
      <c r="F97" s="105"/>
      <c r="G97" s="181"/>
      <c r="H97" s="108"/>
      <c r="I97" s="108"/>
      <c r="J97" s="314"/>
      <c r="K97" s="143"/>
      <c r="L97" s="107"/>
      <c r="M97" s="107"/>
      <c r="N97" s="61">
        <f>E97+H97+I97+K97+L97+M97</f>
        <v>0</v>
      </c>
    </row>
    <row r="98" spans="1:14" s="29" customFormat="1" ht="39.75" thickBot="1" x14ac:dyDescent="0.3">
      <c r="A98" s="62" t="s">
        <v>15</v>
      </c>
      <c r="B98" s="63" t="s">
        <v>17</v>
      </c>
      <c r="C98" s="64"/>
      <c r="D98" s="65"/>
      <c r="E98" s="116"/>
      <c r="F98" s="116"/>
      <c r="G98" s="116"/>
      <c r="H98" s="116"/>
      <c r="I98" s="116"/>
      <c r="J98" s="117"/>
      <c r="K98" s="144"/>
      <c r="L98" s="118"/>
      <c r="M98" s="118"/>
      <c r="N98" s="119"/>
    </row>
    <row r="99" spans="1:14" s="29" customFormat="1" ht="21" thickBot="1" x14ac:dyDescent="0.3">
      <c r="A99" s="345" t="s">
        <v>20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7"/>
    </row>
    <row r="100" spans="1:14" s="29" customFormat="1" ht="19.5" x14ac:dyDescent="0.25">
      <c r="A100" s="348" t="s">
        <v>5</v>
      </c>
      <c r="B100" s="4" t="s">
        <v>12</v>
      </c>
      <c r="C100" s="23"/>
      <c r="D100" s="24"/>
      <c r="E100" s="23"/>
      <c r="F100" s="23"/>
      <c r="G100" s="23"/>
      <c r="H100" s="23"/>
      <c r="I100" s="23"/>
      <c r="J100" s="31"/>
      <c r="K100" s="145"/>
      <c r="L100" s="3"/>
      <c r="M100" s="3"/>
      <c r="N100" s="27"/>
    </row>
    <row r="101" spans="1:14" s="29" customFormat="1" x14ac:dyDescent="0.25">
      <c r="A101" s="341"/>
      <c r="B101" s="5" t="s">
        <v>13</v>
      </c>
      <c r="C101" s="10"/>
      <c r="D101" s="7"/>
      <c r="E101" s="10"/>
      <c r="F101" s="10"/>
      <c r="G101" s="10"/>
      <c r="H101" s="10"/>
      <c r="I101" s="10"/>
      <c r="J101" s="34"/>
      <c r="K101" s="146"/>
      <c r="L101" s="6"/>
      <c r="M101" s="6"/>
      <c r="N101" s="8"/>
    </row>
    <row r="102" spans="1:14" s="29" customFormat="1" ht="19.5" x14ac:dyDescent="0.25">
      <c r="A102" s="14"/>
      <c r="B102" s="15" t="s">
        <v>7</v>
      </c>
      <c r="C102" s="351" t="s">
        <v>8</v>
      </c>
      <c r="D102" s="351"/>
      <c r="E102" s="351"/>
      <c r="F102" s="351"/>
      <c r="G102" s="351"/>
      <c r="H102" s="351"/>
      <c r="I102" s="351"/>
      <c r="J102" s="351"/>
      <c r="K102" s="322"/>
      <c r="L102" s="322"/>
      <c r="M102" s="322"/>
      <c r="N102" s="323"/>
    </row>
    <row r="103" spans="1:14" s="29" customFormat="1" ht="22.5" x14ac:dyDescent="0.25">
      <c r="A103" s="350" t="s">
        <v>9</v>
      </c>
      <c r="B103" s="309" t="s">
        <v>21</v>
      </c>
      <c r="C103" s="183"/>
      <c r="D103" s="103" t="s">
        <v>10</v>
      </c>
      <c r="E103" s="52"/>
      <c r="F103" s="52"/>
      <c r="G103" s="180">
        <f>SUM(G104:G106)</f>
        <v>0</v>
      </c>
      <c r="H103" s="52"/>
      <c r="I103" s="52"/>
      <c r="J103" s="312"/>
      <c r="K103" s="142">
        <f>SUM(K104:K106)</f>
        <v>0</v>
      </c>
      <c r="L103" s="52">
        <f>SUM(L104:L106)</f>
        <v>0</v>
      </c>
      <c r="M103" s="52">
        <f>SUM(M104:M106)</f>
        <v>0</v>
      </c>
      <c r="N103" s="61">
        <f>E103+H103+I103+K103+L103+M103</f>
        <v>0</v>
      </c>
    </row>
    <row r="104" spans="1:14" s="29" customFormat="1" ht="23.25" x14ac:dyDescent="0.25">
      <c r="A104" s="350"/>
      <c r="B104" s="310"/>
      <c r="C104" s="169"/>
      <c r="D104" s="104" t="s">
        <v>11</v>
      </c>
      <c r="E104" s="105"/>
      <c r="F104" s="105"/>
      <c r="G104" s="181"/>
      <c r="H104" s="106"/>
      <c r="I104" s="106"/>
      <c r="J104" s="313"/>
      <c r="K104" s="143"/>
      <c r="L104" s="107"/>
      <c r="M104" s="107"/>
      <c r="N104" s="127">
        <f>E104+H104+I104+K104+L104+M104</f>
        <v>0</v>
      </c>
    </row>
    <row r="105" spans="1:14" s="29" customFormat="1" ht="23.25" x14ac:dyDescent="0.25">
      <c r="A105" s="350"/>
      <c r="B105" s="310"/>
      <c r="C105" s="169"/>
      <c r="D105" s="104" t="s">
        <v>3</v>
      </c>
      <c r="E105" s="105"/>
      <c r="F105" s="105"/>
      <c r="G105" s="181"/>
      <c r="H105" s="106"/>
      <c r="I105" s="106"/>
      <c r="J105" s="313"/>
      <c r="K105" s="143"/>
      <c r="L105" s="107"/>
      <c r="M105" s="107"/>
      <c r="N105" s="127">
        <f>E105+H105+I105+K105+L105+M105</f>
        <v>0</v>
      </c>
    </row>
    <row r="106" spans="1:14" s="29" customFormat="1" ht="22.5" x14ac:dyDescent="0.25">
      <c r="A106" s="350"/>
      <c r="B106" s="310"/>
      <c r="C106" s="170"/>
      <c r="D106" s="104" t="s">
        <v>4</v>
      </c>
      <c r="E106" s="105"/>
      <c r="F106" s="105"/>
      <c r="G106" s="181"/>
      <c r="H106" s="108"/>
      <c r="I106" s="108"/>
      <c r="J106" s="314"/>
      <c r="K106" s="143"/>
      <c r="L106" s="107"/>
      <c r="M106" s="107"/>
      <c r="N106" s="61">
        <f>E106+H106+I106+K106+L106+M106</f>
        <v>0</v>
      </c>
    </row>
    <row r="107" spans="1:14" s="29" customFormat="1" ht="40.5" x14ac:dyDescent="0.25">
      <c r="A107" s="352" t="str">
        <f>E82</f>
        <v>III</v>
      </c>
      <c r="B107" s="51" t="s">
        <v>38</v>
      </c>
      <c r="C107" s="360"/>
      <c r="D107" s="38" t="s">
        <v>2</v>
      </c>
      <c r="E107" s="120"/>
      <c r="F107" s="120"/>
      <c r="G107" s="120">
        <f>G108+G109+G110</f>
        <v>0</v>
      </c>
      <c r="H107" s="120"/>
      <c r="I107" s="120"/>
      <c r="J107" s="324"/>
      <c r="K107" s="139">
        <f>K108+K109+K110</f>
        <v>0</v>
      </c>
      <c r="L107" s="120">
        <f>L108+L109+L110</f>
        <v>0</v>
      </c>
      <c r="M107" s="120">
        <f>M108+M109+M110</f>
        <v>0</v>
      </c>
      <c r="N107" s="121">
        <f>N108+N109+N110</f>
        <v>0</v>
      </c>
    </row>
    <row r="108" spans="1:14" s="29" customFormat="1" x14ac:dyDescent="0.25">
      <c r="A108" s="352"/>
      <c r="B108" s="354" t="str">
        <f>F82</f>
        <v>ОБРАЗОВАНИЕ</v>
      </c>
      <c r="C108" s="360"/>
      <c r="D108" s="39" t="s">
        <v>11</v>
      </c>
      <c r="E108" s="122"/>
      <c r="F108" s="122"/>
      <c r="G108" s="122"/>
      <c r="H108" s="122"/>
      <c r="I108" s="122"/>
      <c r="J108" s="325"/>
      <c r="K108" s="140"/>
      <c r="L108" s="123"/>
      <c r="M108" s="123"/>
      <c r="N108" s="166">
        <f>E108+H108+I108+K108+L108+M108</f>
        <v>0</v>
      </c>
    </row>
    <row r="109" spans="1:14" s="29" customFormat="1" x14ac:dyDescent="0.25">
      <c r="A109" s="352"/>
      <c r="B109" s="355"/>
      <c r="C109" s="360"/>
      <c r="D109" s="39" t="s">
        <v>3</v>
      </c>
      <c r="E109" s="122"/>
      <c r="F109" s="122"/>
      <c r="G109" s="122"/>
      <c r="H109" s="122"/>
      <c r="I109" s="122"/>
      <c r="J109" s="325"/>
      <c r="K109" s="140"/>
      <c r="L109" s="123"/>
      <c r="M109" s="123"/>
      <c r="N109" s="166">
        <f>E109+H109+I109+K109+L109+M109</f>
        <v>0</v>
      </c>
    </row>
    <row r="110" spans="1:14" s="29" customFormat="1" ht="21" thickBot="1" x14ac:dyDescent="0.3">
      <c r="A110" s="353"/>
      <c r="B110" s="356"/>
      <c r="C110" s="361"/>
      <c r="D110" s="186" t="s">
        <v>4</v>
      </c>
      <c r="E110" s="187"/>
      <c r="F110" s="187"/>
      <c r="G110" s="187"/>
      <c r="H110" s="124"/>
      <c r="I110" s="124"/>
      <c r="J110" s="326"/>
      <c r="K110" s="140"/>
      <c r="L110" s="125"/>
      <c r="M110" s="125"/>
      <c r="N110" s="167">
        <f>E110+H110+I110+K110+L110+M110</f>
        <v>0</v>
      </c>
    </row>
    <row r="111" spans="1:14" s="29" customFormat="1" ht="57.75" customHeight="1" thickBot="1" x14ac:dyDescent="0.3">
      <c r="A111" s="48"/>
      <c r="B111" s="49"/>
      <c r="C111" s="49"/>
      <c r="D111" s="49"/>
      <c r="E111" s="75" t="s">
        <v>46</v>
      </c>
      <c r="F111" s="74" t="s">
        <v>45</v>
      </c>
      <c r="G111" s="49"/>
      <c r="H111" s="49"/>
      <c r="I111" s="49"/>
      <c r="J111" s="49"/>
      <c r="K111" s="136"/>
      <c r="L111" s="49"/>
      <c r="M111" s="49"/>
      <c r="N111" s="50"/>
    </row>
    <row r="112" spans="1:14" s="29" customFormat="1" ht="21" thickBot="1" x14ac:dyDescent="0.3">
      <c r="A112" s="364" t="s">
        <v>19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6"/>
    </row>
    <row r="113" spans="1:14" s="29" customFormat="1" ht="19.5" x14ac:dyDescent="0.25">
      <c r="A113" s="348" t="s">
        <v>5</v>
      </c>
      <c r="B113" s="4" t="s">
        <v>12</v>
      </c>
      <c r="C113" s="56"/>
      <c r="D113" s="57"/>
      <c r="E113" s="56"/>
      <c r="F113" s="56"/>
      <c r="G113" s="56"/>
      <c r="H113" s="56"/>
      <c r="I113" s="56"/>
      <c r="J113" s="58"/>
      <c r="K113" s="137"/>
      <c r="L113" s="59"/>
      <c r="M113" s="59"/>
      <c r="N113" s="60"/>
    </row>
    <row r="114" spans="1:14" s="29" customFormat="1" x14ac:dyDescent="0.25">
      <c r="A114" s="342"/>
      <c r="B114" s="11" t="s">
        <v>13</v>
      </c>
      <c r="C114" s="20"/>
      <c r="D114" s="9"/>
      <c r="E114" s="20"/>
      <c r="F114" s="20"/>
      <c r="G114" s="20"/>
      <c r="H114" s="20"/>
      <c r="I114" s="20"/>
      <c r="J114" s="30"/>
      <c r="K114" s="138"/>
      <c r="L114" s="20"/>
      <c r="M114" s="20"/>
      <c r="N114" s="21"/>
    </row>
    <row r="115" spans="1:14" s="29" customFormat="1" ht="19.5" x14ac:dyDescent="0.25">
      <c r="A115" s="12"/>
      <c r="B115" s="13" t="s">
        <v>7</v>
      </c>
      <c r="C115" s="343" t="s">
        <v>8</v>
      </c>
      <c r="D115" s="344"/>
      <c r="E115" s="344"/>
      <c r="F115" s="344"/>
      <c r="G115" s="344"/>
      <c r="H115" s="344"/>
      <c r="I115" s="344"/>
      <c r="J115" s="344"/>
      <c r="K115" s="322"/>
      <c r="L115" s="322"/>
      <c r="M115" s="322"/>
      <c r="N115" s="323"/>
    </row>
    <row r="116" spans="1:14" s="29" customFormat="1" ht="22.5" x14ac:dyDescent="0.25">
      <c r="A116" s="349" t="s">
        <v>9</v>
      </c>
      <c r="B116" s="309" t="s">
        <v>21</v>
      </c>
      <c r="C116" s="183"/>
      <c r="D116" s="103" t="s">
        <v>10</v>
      </c>
      <c r="E116" s="52"/>
      <c r="F116" s="52"/>
      <c r="G116" s="180">
        <f>SUM(G117:G119)</f>
        <v>0</v>
      </c>
      <c r="H116" s="52"/>
      <c r="I116" s="52"/>
      <c r="J116" s="312"/>
      <c r="K116" s="142">
        <f>SUM(K117:K119)</f>
        <v>0</v>
      </c>
      <c r="L116" s="52">
        <f>SUM(L117:L119)</f>
        <v>0</v>
      </c>
      <c r="M116" s="52">
        <f>SUM(M117:M119)</f>
        <v>0</v>
      </c>
      <c r="N116" s="61">
        <f>E116+H116+I116+K116+L116+M116</f>
        <v>0</v>
      </c>
    </row>
    <row r="117" spans="1:14" s="29" customFormat="1" ht="23.25" x14ac:dyDescent="0.25">
      <c r="A117" s="350"/>
      <c r="B117" s="310"/>
      <c r="C117" s="169"/>
      <c r="D117" s="104" t="s">
        <v>11</v>
      </c>
      <c r="E117" s="105"/>
      <c r="F117" s="105"/>
      <c r="G117" s="181"/>
      <c r="H117" s="106"/>
      <c r="I117" s="106"/>
      <c r="J117" s="313"/>
      <c r="K117" s="143"/>
      <c r="L117" s="107"/>
      <c r="M117" s="107"/>
      <c r="N117" s="127">
        <f>E117+H117+I117+K117+L117+M117</f>
        <v>0</v>
      </c>
    </row>
    <row r="118" spans="1:14" s="29" customFormat="1" ht="23.25" x14ac:dyDescent="0.25">
      <c r="A118" s="350"/>
      <c r="B118" s="310"/>
      <c r="C118" s="169"/>
      <c r="D118" s="104" t="s">
        <v>3</v>
      </c>
      <c r="E118" s="105"/>
      <c r="F118" s="105"/>
      <c r="G118" s="181"/>
      <c r="H118" s="106"/>
      <c r="I118" s="106"/>
      <c r="J118" s="313"/>
      <c r="K118" s="143"/>
      <c r="L118" s="107"/>
      <c r="M118" s="107"/>
      <c r="N118" s="127">
        <f>E118+H118+I118+K118+L118+M118</f>
        <v>0</v>
      </c>
    </row>
    <row r="119" spans="1:14" s="29" customFormat="1" ht="22.5" x14ac:dyDescent="0.25">
      <c r="A119" s="362"/>
      <c r="B119" s="311"/>
      <c r="C119" s="170"/>
      <c r="D119" s="104" t="s">
        <v>4</v>
      </c>
      <c r="E119" s="105"/>
      <c r="F119" s="105"/>
      <c r="G119" s="181"/>
      <c r="H119" s="108"/>
      <c r="I119" s="108"/>
      <c r="J119" s="314"/>
      <c r="K119" s="143"/>
      <c r="L119" s="107"/>
      <c r="M119" s="107"/>
      <c r="N119" s="61">
        <f>E119+H119+I119+K119+L119+M119</f>
        <v>0</v>
      </c>
    </row>
    <row r="120" spans="1:14" s="29" customFormat="1" ht="19.5" x14ac:dyDescent="0.25">
      <c r="A120" s="341" t="s">
        <v>6</v>
      </c>
      <c r="B120" s="22" t="s">
        <v>12</v>
      </c>
      <c r="C120" s="32"/>
      <c r="D120" s="33"/>
      <c r="E120" s="109"/>
      <c r="F120" s="109"/>
      <c r="G120" s="109"/>
      <c r="H120" s="109"/>
      <c r="I120" s="109"/>
      <c r="J120" s="110"/>
      <c r="K120" s="147"/>
      <c r="L120" s="107"/>
      <c r="M120" s="107"/>
      <c r="N120" s="111"/>
    </row>
    <row r="121" spans="1:14" s="29" customFormat="1" x14ac:dyDescent="0.25">
      <c r="A121" s="342"/>
      <c r="B121" s="11" t="s">
        <v>13</v>
      </c>
      <c r="C121" s="20"/>
      <c r="D121" s="9"/>
      <c r="E121" s="20"/>
      <c r="F121" s="20"/>
      <c r="G121" s="20"/>
      <c r="H121" s="20"/>
      <c r="I121" s="20"/>
      <c r="J121" s="30"/>
      <c r="K121" s="138"/>
      <c r="L121" s="20"/>
      <c r="M121" s="20"/>
      <c r="N121" s="21"/>
    </row>
    <row r="122" spans="1:14" s="29" customFormat="1" ht="19.5" x14ac:dyDescent="0.25">
      <c r="A122" s="12"/>
      <c r="B122" s="13" t="s">
        <v>7</v>
      </c>
      <c r="C122" s="343" t="s">
        <v>8</v>
      </c>
      <c r="D122" s="344"/>
      <c r="E122" s="344"/>
      <c r="F122" s="344"/>
      <c r="G122" s="344"/>
      <c r="H122" s="344"/>
      <c r="I122" s="344"/>
      <c r="J122" s="344"/>
      <c r="K122" s="322"/>
      <c r="L122" s="322"/>
      <c r="M122" s="322"/>
      <c r="N122" s="323"/>
    </row>
    <row r="123" spans="1:14" s="29" customFormat="1" ht="22.5" x14ac:dyDescent="0.25">
      <c r="A123" s="349" t="s">
        <v>16</v>
      </c>
      <c r="B123" s="309" t="s">
        <v>21</v>
      </c>
      <c r="C123" s="183"/>
      <c r="D123" s="103" t="s">
        <v>10</v>
      </c>
      <c r="E123" s="52"/>
      <c r="F123" s="52"/>
      <c r="G123" s="180">
        <f>SUM(G124:G126)</f>
        <v>0</v>
      </c>
      <c r="H123" s="52"/>
      <c r="I123" s="52"/>
      <c r="J123" s="312"/>
      <c r="K123" s="142">
        <f>SUM(K124:K126)</f>
        <v>0</v>
      </c>
      <c r="L123" s="52">
        <f>SUM(L124:L126)</f>
        <v>0</v>
      </c>
      <c r="M123" s="52">
        <f>SUM(M124:M126)</f>
        <v>0</v>
      </c>
      <c r="N123" s="61">
        <f>E123+H123+I123+K123+L123+M123</f>
        <v>0</v>
      </c>
    </row>
    <row r="124" spans="1:14" s="29" customFormat="1" ht="23.25" x14ac:dyDescent="0.25">
      <c r="A124" s="350"/>
      <c r="B124" s="310"/>
      <c r="C124" s="169"/>
      <c r="D124" s="104" t="s">
        <v>11</v>
      </c>
      <c r="E124" s="105"/>
      <c r="F124" s="105"/>
      <c r="G124" s="181"/>
      <c r="H124" s="106"/>
      <c r="I124" s="106"/>
      <c r="J124" s="313"/>
      <c r="K124" s="143"/>
      <c r="L124" s="107"/>
      <c r="M124" s="107"/>
      <c r="N124" s="127">
        <f>E124+H124+I124+K124+L124+M124</f>
        <v>0</v>
      </c>
    </row>
    <row r="125" spans="1:14" s="29" customFormat="1" ht="23.25" x14ac:dyDescent="0.25">
      <c r="A125" s="350"/>
      <c r="B125" s="310"/>
      <c r="C125" s="169"/>
      <c r="D125" s="104" t="s">
        <v>3</v>
      </c>
      <c r="E125" s="105"/>
      <c r="F125" s="105"/>
      <c r="G125" s="181"/>
      <c r="H125" s="106"/>
      <c r="I125" s="106"/>
      <c r="J125" s="313"/>
      <c r="K125" s="143"/>
      <c r="L125" s="107"/>
      <c r="M125" s="107"/>
      <c r="N125" s="127">
        <f>E125+H125+I125+K125+L125+M125</f>
        <v>0</v>
      </c>
    </row>
    <row r="126" spans="1:14" s="29" customFormat="1" ht="22.5" x14ac:dyDescent="0.25">
      <c r="A126" s="350"/>
      <c r="B126" s="311"/>
      <c r="C126" s="170"/>
      <c r="D126" s="104" t="s">
        <v>4</v>
      </c>
      <c r="E126" s="105"/>
      <c r="F126" s="105"/>
      <c r="G126" s="181"/>
      <c r="H126" s="108"/>
      <c r="I126" s="108"/>
      <c r="J126" s="314"/>
      <c r="K126" s="143"/>
      <c r="L126" s="107"/>
      <c r="M126" s="107"/>
      <c r="N126" s="61">
        <f>E126+H126+I126+K126+L126+M126</f>
        <v>0</v>
      </c>
    </row>
    <row r="127" spans="1:14" s="29" customFormat="1" ht="39.75" thickBot="1" x14ac:dyDescent="0.3">
      <c r="A127" s="62" t="s">
        <v>15</v>
      </c>
      <c r="B127" s="63" t="s">
        <v>17</v>
      </c>
      <c r="C127" s="64"/>
      <c r="D127" s="65"/>
      <c r="E127" s="116"/>
      <c r="F127" s="116"/>
      <c r="G127" s="116"/>
      <c r="H127" s="116"/>
      <c r="I127" s="116"/>
      <c r="J127" s="117"/>
      <c r="K127" s="144"/>
      <c r="L127" s="118"/>
      <c r="M127" s="118"/>
      <c r="N127" s="119"/>
    </row>
    <row r="128" spans="1:14" s="29" customFormat="1" ht="21" thickBot="1" x14ac:dyDescent="0.3">
      <c r="A128" s="345" t="s">
        <v>20</v>
      </c>
      <c r="B128" s="346"/>
      <c r="C128" s="346"/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7"/>
    </row>
    <row r="129" spans="1:14" s="29" customFormat="1" ht="19.5" x14ac:dyDescent="0.25">
      <c r="A129" s="348" t="s">
        <v>5</v>
      </c>
      <c r="B129" s="4" t="s">
        <v>12</v>
      </c>
      <c r="C129" s="23"/>
      <c r="D129" s="24"/>
      <c r="E129" s="23"/>
      <c r="F129" s="23"/>
      <c r="G129" s="23"/>
      <c r="H129" s="23"/>
      <c r="I129" s="23"/>
      <c r="J129" s="31"/>
      <c r="K129" s="145"/>
      <c r="L129" s="3"/>
      <c r="M129" s="3"/>
      <c r="N129" s="27"/>
    </row>
    <row r="130" spans="1:14" s="29" customFormat="1" x14ac:dyDescent="0.25">
      <c r="A130" s="341"/>
      <c r="B130" s="5" t="s">
        <v>13</v>
      </c>
      <c r="C130" s="10"/>
      <c r="D130" s="7"/>
      <c r="E130" s="10"/>
      <c r="F130" s="10"/>
      <c r="G130" s="10"/>
      <c r="H130" s="10"/>
      <c r="I130" s="10"/>
      <c r="J130" s="34"/>
      <c r="K130" s="146"/>
      <c r="L130" s="6"/>
      <c r="M130" s="6"/>
      <c r="N130" s="8"/>
    </row>
    <row r="131" spans="1:14" s="29" customFormat="1" ht="19.5" x14ac:dyDescent="0.25">
      <c r="A131" s="14"/>
      <c r="B131" s="15" t="s">
        <v>7</v>
      </c>
      <c r="C131" s="351" t="s">
        <v>8</v>
      </c>
      <c r="D131" s="351"/>
      <c r="E131" s="351"/>
      <c r="F131" s="351"/>
      <c r="G131" s="351"/>
      <c r="H131" s="351"/>
      <c r="I131" s="351"/>
      <c r="J131" s="351"/>
      <c r="K131" s="322"/>
      <c r="L131" s="322"/>
      <c r="M131" s="322"/>
      <c r="N131" s="323"/>
    </row>
    <row r="132" spans="1:14" s="29" customFormat="1" ht="22.5" x14ac:dyDescent="0.25">
      <c r="A132" s="350" t="s">
        <v>9</v>
      </c>
      <c r="B132" s="309" t="s">
        <v>21</v>
      </c>
      <c r="C132" s="183"/>
      <c r="D132" s="103" t="s">
        <v>10</v>
      </c>
      <c r="E132" s="52"/>
      <c r="F132" s="52"/>
      <c r="G132" s="180">
        <f>SUM(G133:G135)</f>
        <v>0</v>
      </c>
      <c r="H132" s="52"/>
      <c r="I132" s="52"/>
      <c r="J132" s="312"/>
      <c r="K132" s="142">
        <f>SUM(K133:K135)</f>
        <v>0</v>
      </c>
      <c r="L132" s="52">
        <f>SUM(L133:L135)</f>
        <v>0</v>
      </c>
      <c r="M132" s="52">
        <f>SUM(M133:M135)</f>
        <v>0</v>
      </c>
      <c r="N132" s="61">
        <f>E132+H132+I132+K132+L132+M132</f>
        <v>0</v>
      </c>
    </row>
    <row r="133" spans="1:14" s="29" customFormat="1" ht="23.25" x14ac:dyDescent="0.25">
      <c r="A133" s="350"/>
      <c r="B133" s="310"/>
      <c r="C133" s="169"/>
      <c r="D133" s="104" t="s">
        <v>11</v>
      </c>
      <c r="E133" s="105"/>
      <c r="F133" s="105"/>
      <c r="G133" s="181"/>
      <c r="H133" s="106"/>
      <c r="I133" s="106"/>
      <c r="J133" s="313"/>
      <c r="K133" s="143"/>
      <c r="L133" s="107"/>
      <c r="M133" s="107"/>
      <c r="N133" s="127">
        <f>E133+H133+I133+K133+L133+M133</f>
        <v>0</v>
      </c>
    </row>
    <row r="134" spans="1:14" s="29" customFormat="1" ht="23.25" x14ac:dyDescent="0.25">
      <c r="A134" s="350"/>
      <c r="B134" s="310"/>
      <c r="C134" s="169"/>
      <c r="D134" s="104" t="s">
        <v>3</v>
      </c>
      <c r="E134" s="105"/>
      <c r="F134" s="105"/>
      <c r="G134" s="181"/>
      <c r="H134" s="106"/>
      <c r="I134" s="106"/>
      <c r="J134" s="313"/>
      <c r="K134" s="143"/>
      <c r="L134" s="107"/>
      <c r="M134" s="107"/>
      <c r="N134" s="127">
        <f>E134+H134+I134+K134+L134+M134</f>
        <v>0</v>
      </c>
    </row>
    <row r="135" spans="1:14" s="29" customFormat="1" ht="22.5" x14ac:dyDescent="0.25">
      <c r="A135" s="350"/>
      <c r="B135" s="310"/>
      <c r="C135" s="170"/>
      <c r="D135" s="104" t="s">
        <v>4</v>
      </c>
      <c r="E135" s="105"/>
      <c r="F135" s="105"/>
      <c r="G135" s="181"/>
      <c r="H135" s="108"/>
      <c r="I135" s="108"/>
      <c r="J135" s="314"/>
      <c r="K135" s="143"/>
      <c r="L135" s="107"/>
      <c r="M135" s="107"/>
      <c r="N135" s="61">
        <f>E135+H135+I135+K135+L135+M135</f>
        <v>0</v>
      </c>
    </row>
    <row r="136" spans="1:14" s="29" customFormat="1" ht="40.5" x14ac:dyDescent="0.25">
      <c r="A136" s="352" t="str">
        <f>E111</f>
        <v>IV</v>
      </c>
      <c r="B136" s="51" t="s">
        <v>38</v>
      </c>
      <c r="C136" s="360"/>
      <c r="D136" s="38" t="s">
        <v>2</v>
      </c>
      <c r="E136" s="120"/>
      <c r="F136" s="120"/>
      <c r="G136" s="120">
        <f>G137+G138+G139</f>
        <v>0</v>
      </c>
      <c r="H136" s="120"/>
      <c r="I136" s="120"/>
      <c r="J136" s="324"/>
      <c r="K136" s="139">
        <f>K137+K138+K139</f>
        <v>0</v>
      </c>
      <c r="L136" s="120">
        <f>L137+L138+L139</f>
        <v>0</v>
      </c>
      <c r="M136" s="120">
        <f>M137+M138+M139</f>
        <v>0</v>
      </c>
      <c r="N136" s="121">
        <f>N137+N138+N139</f>
        <v>0</v>
      </c>
    </row>
    <row r="137" spans="1:14" s="29" customFormat="1" x14ac:dyDescent="0.25">
      <c r="A137" s="352"/>
      <c r="B137" s="354" t="str">
        <f>F111</f>
        <v>ЖИЛЬЕ И ГОРОДСКАЯ СРЕДА</v>
      </c>
      <c r="C137" s="360"/>
      <c r="D137" s="39" t="s">
        <v>11</v>
      </c>
      <c r="E137" s="122"/>
      <c r="F137" s="122"/>
      <c r="G137" s="122"/>
      <c r="H137" s="122"/>
      <c r="I137" s="122"/>
      <c r="J137" s="325"/>
      <c r="K137" s="140"/>
      <c r="L137" s="123"/>
      <c r="M137" s="123"/>
      <c r="N137" s="166">
        <f>E137+H137+I137+K137+L137+M137</f>
        <v>0</v>
      </c>
    </row>
    <row r="138" spans="1:14" s="29" customFormat="1" x14ac:dyDescent="0.25">
      <c r="A138" s="352"/>
      <c r="B138" s="355"/>
      <c r="C138" s="360"/>
      <c r="D138" s="39" t="s">
        <v>3</v>
      </c>
      <c r="E138" s="122"/>
      <c r="F138" s="122"/>
      <c r="G138" s="122"/>
      <c r="H138" s="122"/>
      <c r="I138" s="122"/>
      <c r="J138" s="325"/>
      <c r="K138" s="140"/>
      <c r="L138" s="123"/>
      <c r="M138" s="123"/>
      <c r="N138" s="166">
        <f>E138+H138+I138+K138+L138+M138</f>
        <v>0</v>
      </c>
    </row>
    <row r="139" spans="1:14" s="29" customFormat="1" ht="21" thickBot="1" x14ac:dyDescent="0.3">
      <c r="A139" s="353"/>
      <c r="B139" s="356"/>
      <c r="C139" s="361"/>
      <c r="D139" s="186" t="s">
        <v>4</v>
      </c>
      <c r="E139" s="187"/>
      <c r="F139" s="187"/>
      <c r="G139" s="187"/>
      <c r="H139" s="124"/>
      <c r="I139" s="124"/>
      <c r="J139" s="326"/>
      <c r="K139" s="140"/>
      <c r="L139" s="125"/>
      <c r="M139" s="125"/>
      <c r="N139" s="167">
        <f>E139+H139+I139+K139+L139+M139</f>
        <v>0</v>
      </c>
    </row>
    <row r="140" spans="1:14" s="29" customFormat="1" ht="53.25" customHeight="1" thickBot="1" x14ac:dyDescent="0.3">
      <c r="A140" s="48"/>
      <c r="B140" s="49"/>
      <c r="C140" s="49"/>
      <c r="D140" s="49"/>
      <c r="E140" s="75" t="s">
        <v>48</v>
      </c>
      <c r="F140" s="74" t="s">
        <v>47</v>
      </c>
      <c r="G140" s="49"/>
      <c r="H140" s="49"/>
      <c r="I140" s="49"/>
      <c r="J140" s="49"/>
      <c r="K140" s="136"/>
      <c r="L140" s="49"/>
      <c r="M140" s="49"/>
      <c r="N140" s="50"/>
    </row>
    <row r="141" spans="1:14" s="29" customFormat="1" ht="21" thickBot="1" x14ac:dyDescent="0.3">
      <c r="A141" s="364" t="s">
        <v>19</v>
      </c>
      <c r="B141" s="365"/>
      <c r="C141" s="365"/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6"/>
    </row>
    <row r="142" spans="1:14" s="29" customFormat="1" ht="19.5" x14ac:dyDescent="0.25">
      <c r="A142" s="348" t="s">
        <v>5</v>
      </c>
      <c r="B142" s="4" t="s">
        <v>12</v>
      </c>
      <c r="C142" s="56"/>
      <c r="D142" s="57"/>
      <c r="E142" s="56"/>
      <c r="F142" s="56"/>
      <c r="G142" s="56"/>
      <c r="H142" s="56"/>
      <c r="I142" s="56"/>
      <c r="J142" s="58"/>
      <c r="K142" s="137"/>
      <c r="L142" s="59"/>
      <c r="M142" s="59"/>
      <c r="N142" s="60"/>
    </row>
    <row r="143" spans="1:14" s="29" customFormat="1" x14ac:dyDescent="0.25">
      <c r="A143" s="342"/>
      <c r="B143" s="11" t="s">
        <v>13</v>
      </c>
      <c r="C143" s="20"/>
      <c r="D143" s="9"/>
      <c r="E143" s="20"/>
      <c r="F143" s="20"/>
      <c r="G143" s="20"/>
      <c r="H143" s="20"/>
      <c r="I143" s="20"/>
      <c r="J143" s="30"/>
      <c r="K143" s="138"/>
      <c r="L143" s="20"/>
      <c r="M143" s="20"/>
      <c r="N143" s="21"/>
    </row>
    <row r="144" spans="1:14" s="29" customFormat="1" ht="19.5" x14ac:dyDescent="0.25">
      <c r="A144" s="12"/>
      <c r="B144" s="13" t="s">
        <v>7</v>
      </c>
      <c r="C144" s="343" t="s">
        <v>8</v>
      </c>
      <c r="D144" s="344"/>
      <c r="E144" s="344"/>
      <c r="F144" s="344"/>
      <c r="G144" s="344"/>
      <c r="H144" s="344"/>
      <c r="I144" s="344"/>
      <c r="J144" s="344"/>
      <c r="K144" s="322"/>
      <c r="L144" s="322"/>
      <c r="M144" s="322"/>
      <c r="N144" s="323"/>
    </row>
    <row r="145" spans="1:14" s="29" customFormat="1" ht="22.5" x14ac:dyDescent="0.25">
      <c r="A145" s="349" t="s">
        <v>9</v>
      </c>
      <c r="B145" s="309" t="s">
        <v>21</v>
      </c>
      <c r="C145" s="183"/>
      <c r="D145" s="103" t="s">
        <v>10</v>
      </c>
      <c r="E145" s="52"/>
      <c r="F145" s="52"/>
      <c r="G145" s="180">
        <f>SUM(G146:G148)</f>
        <v>0</v>
      </c>
      <c r="H145" s="52"/>
      <c r="I145" s="52"/>
      <c r="J145" s="312"/>
      <c r="K145" s="142">
        <f>SUM(K146:K148)</f>
        <v>0</v>
      </c>
      <c r="L145" s="52">
        <f>SUM(L146:L148)</f>
        <v>0</v>
      </c>
      <c r="M145" s="52">
        <f>SUM(M146:M148)</f>
        <v>0</v>
      </c>
      <c r="N145" s="61">
        <f>E145+H145+I145+K145+L145+M145</f>
        <v>0</v>
      </c>
    </row>
    <row r="146" spans="1:14" s="29" customFormat="1" ht="23.25" x14ac:dyDescent="0.25">
      <c r="A146" s="350"/>
      <c r="B146" s="310"/>
      <c r="C146" s="169"/>
      <c r="D146" s="104" t="s">
        <v>11</v>
      </c>
      <c r="E146" s="105"/>
      <c r="F146" s="105"/>
      <c r="G146" s="181"/>
      <c r="H146" s="106"/>
      <c r="I146" s="106"/>
      <c r="J146" s="313"/>
      <c r="K146" s="143"/>
      <c r="L146" s="107"/>
      <c r="M146" s="107"/>
      <c r="N146" s="127">
        <f>E146+H146+I146+K146+L146+M146</f>
        <v>0</v>
      </c>
    </row>
    <row r="147" spans="1:14" s="29" customFormat="1" ht="23.25" x14ac:dyDescent="0.25">
      <c r="A147" s="350"/>
      <c r="B147" s="310"/>
      <c r="C147" s="169"/>
      <c r="D147" s="104" t="s">
        <v>3</v>
      </c>
      <c r="E147" s="105"/>
      <c r="F147" s="105"/>
      <c r="G147" s="181"/>
      <c r="H147" s="106"/>
      <c r="I147" s="106"/>
      <c r="J147" s="313"/>
      <c r="K147" s="143"/>
      <c r="L147" s="107"/>
      <c r="M147" s="107"/>
      <c r="N147" s="127">
        <f>E147+H147+I147+K147+L147+M147</f>
        <v>0</v>
      </c>
    </row>
    <row r="148" spans="1:14" s="29" customFormat="1" ht="22.5" x14ac:dyDescent="0.25">
      <c r="A148" s="362"/>
      <c r="B148" s="311"/>
      <c r="C148" s="170"/>
      <c r="D148" s="104" t="s">
        <v>4</v>
      </c>
      <c r="E148" s="105"/>
      <c r="F148" s="105"/>
      <c r="G148" s="181"/>
      <c r="H148" s="108"/>
      <c r="I148" s="108"/>
      <c r="J148" s="314"/>
      <c r="K148" s="143"/>
      <c r="L148" s="107"/>
      <c r="M148" s="107"/>
      <c r="N148" s="61">
        <f>E148+H148+I148+K148+L148+M148</f>
        <v>0</v>
      </c>
    </row>
    <row r="149" spans="1:14" s="29" customFormat="1" ht="19.5" x14ac:dyDescent="0.25">
      <c r="A149" s="341" t="s">
        <v>6</v>
      </c>
      <c r="B149" s="22" t="s">
        <v>12</v>
      </c>
      <c r="C149" s="32"/>
      <c r="D149" s="33"/>
      <c r="E149" s="109"/>
      <c r="F149" s="109"/>
      <c r="G149" s="109"/>
      <c r="H149" s="109"/>
      <c r="I149" s="109"/>
      <c r="J149" s="110"/>
      <c r="K149" s="147"/>
      <c r="L149" s="107"/>
      <c r="M149" s="107"/>
      <c r="N149" s="111"/>
    </row>
    <row r="150" spans="1:14" s="29" customFormat="1" x14ac:dyDescent="0.25">
      <c r="A150" s="342"/>
      <c r="B150" s="11" t="s">
        <v>13</v>
      </c>
      <c r="C150" s="20"/>
      <c r="D150" s="9"/>
      <c r="E150" s="20"/>
      <c r="F150" s="20"/>
      <c r="G150" s="20"/>
      <c r="H150" s="20"/>
      <c r="I150" s="20"/>
      <c r="J150" s="30"/>
      <c r="K150" s="138"/>
      <c r="L150" s="20"/>
      <c r="M150" s="20"/>
      <c r="N150" s="21"/>
    </row>
    <row r="151" spans="1:14" s="29" customFormat="1" ht="19.5" x14ac:dyDescent="0.25">
      <c r="A151" s="12"/>
      <c r="B151" s="13" t="s">
        <v>7</v>
      </c>
      <c r="C151" s="343" t="s">
        <v>8</v>
      </c>
      <c r="D151" s="344"/>
      <c r="E151" s="344"/>
      <c r="F151" s="344"/>
      <c r="G151" s="344"/>
      <c r="H151" s="344"/>
      <c r="I151" s="344"/>
      <c r="J151" s="344"/>
      <c r="K151" s="322"/>
      <c r="L151" s="322"/>
      <c r="M151" s="322"/>
      <c r="N151" s="323"/>
    </row>
    <row r="152" spans="1:14" s="29" customFormat="1" ht="22.5" x14ac:dyDescent="0.25">
      <c r="A152" s="349" t="s">
        <v>16</v>
      </c>
      <c r="B152" s="309" t="s">
        <v>21</v>
      </c>
      <c r="C152" s="183"/>
      <c r="D152" s="103" t="s">
        <v>10</v>
      </c>
      <c r="E152" s="52"/>
      <c r="F152" s="52"/>
      <c r="G152" s="180">
        <f>SUM(G153:G155)</f>
        <v>0</v>
      </c>
      <c r="H152" s="52"/>
      <c r="I152" s="52"/>
      <c r="J152" s="312"/>
      <c r="K152" s="142">
        <f>SUM(K153:K155)</f>
        <v>0</v>
      </c>
      <c r="L152" s="52">
        <f>SUM(L153:L155)</f>
        <v>0</v>
      </c>
      <c r="M152" s="52">
        <f>SUM(M153:M155)</f>
        <v>0</v>
      </c>
      <c r="N152" s="61">
        <f>E152+H152+I152+K152+L152+M152</f>
        <v>0</v>
      </c>
    </row>
    <row r="153" spans="1:14" s="29" customFormat="1" ht="23.25" x14ac:dyDescent="0.25">
      <c r="A153" s="350"/>
      <c r="B153" s="310"/>
      <c r="C153" s="169"/>
      <c r="D153" s="104" t="s">
        <v>11</v>
      </c>
      <c r="E153" s="105"/>
      <c r="F153" s="105"/>
      <c r="G153" s="181"/>
      <c r="H153" s="106"/>
      <c r="I153" s="106"/>
      <c r="J153" s="313"/>
      <c r="K153" s="143"/>
      <c r="L153" s="107"/>
      <c r="M153" s="107"/>
      <c r="N153" s="127">
        <f>E153+H153+I153+K153+L153+M153</f>
        <v>0</v>
      </c>
    </row>
    <row r="154" spans="1:14" s="29" customFormat="1" ht="23.25" x14ac:dyDescent="0.25">
      <c r="A154" s="350"/>
      <c r="B154" s="310"/>
      <c r="C154" s="169"/>
      <c r="D154" s="104" t="s">
        <v>3</v>
      </c>
      <c r="E154" s="105"/>
      <c r="F154" s="105"/>
      <c r="G154" s="181"/>
      <c r="H154" s="106"/>
      <c r="I154" s="106"/>
      <c r="J154" s="313"/>
      <c r="K154" s="143"/>
      <c r="L154" s="107"/>
      <c r="M154" s="107"/>
      <c r="N154" s="127">
        <f>E154+H154+I154+K154+L154+M154</f>
        <v>0</v>
      </c>
    </row>
    <row r="155" spans="1:14" s="29" customFormat="1" ht="22.5" x14ac:dyDescent="0.25">
      <c r="A155" s="350"/>
      <c r="B155" s="311"/>
      <c r="C155" s="170"/>
      <c r="D155" s="104" t="s">
        <v>4</v>
      </c>
      <c r="E155" s="105"/>
      <c r="F155" s="105"/>
      <c r="G155" s="181"/>
      <c r="H155" s="108"/>
      <c r="I155" s="108"/>
      <c r="J155" s="314"/>
      <c r="K155" s="143"/>
      <c r="L155" s="107"/>
      <c r="M155" s="107"/>
      <c r="N155" s="61">
        <f>E155+H155+I155+K155+L155+M155</f>
        <v>0</v>
      </c>
    </row>
    <row r="156" spans="1:14" s="29" customFormat="1" ht="39.75" thickBot="1" x14ac:dyDescent="0.3">
      <c r="A156" s="62" t="s">
        <v>15</v>
      </c>
      <c r="B156" s="63" t="s">
        <v>17</v>
      </c>
      <c r="C156" s="64"/>
      <c r="D156" s="65"/>
      <c r="E156" s="116"/>
      <c r="F156" s="116"/>
      <c r="G156" s="116"/>
      <c r="H156" s="116"/>
      <c r="I156" s="116"/>
      <c r="J156" s="117"/>
      <c r="K156" s="144"/>
      <c r="L156" s="118"/>
      <c r="M156" s="118"/>
      <c r="N156" s="119"/>
    </row>
    <row r="157" spans="1:14" s="29" customFormat="1" ht="21" thickBot="1" x14ac:dyDescent="0.3">
      <c r="A157" s="345" t="s">
        <v>20</v>
      </c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7"/>
    </row>
    <row r="158" spans="1:14" s="29" customFormat="1" ht="19.5" x14ac:dyDescent="0.25">
      <c r="A158" s="348" t="s">
        <v>5</v>
      </c>
      <c r="B158" s="4" t="s">
        <v>12</v>
      </c>
      <c r="C158" s="23"/>
      <c r="D158" s="24"/>
      <c r="E158" s="23"/>
      <c r="F158" s="23"/>
      <c r="G158" s="23"/>
      <c r="H158" s="23"/>
      <c r="I158" s="23"/>
      <c r="J158" s="31"/>
      <c r="K158" s="145"/>
      <c r="L158" s="3"/>
      <c r="M158" s="3"/>
      <c r="N158" s="27"/>
    </row>
    <row r="159" spans="1:14" s="29" customFormat="1" x14ac:dyDescent="0.25">
      <c r="A159" s="341"/>
      <c r="B159" s="5" t="s">
        <v>13</v>
      </c>
      <c r="C159" s="10"/>
      <c r="D159" s="7"/>
      <c r="E159" s="10"/>
      <c r="F159" s="10"/>
      <c r="G159" s="10"/>
      <c r="H159" s="10"/>
      <c r="I159" s="10"/>
      <c r="J159" s="34"/>
      <c r="K159" s="146"/>
      <c r="L159" s="6"/>
      <c r="M159" s="6"/>
      <c r="N159" s="8"/>
    </row>
    <row r="160" spans="1:14" s="29" customFormat="1" ht="19.5" x14ac:dyDescent="0.25">
      <c r="A160" s="14"/>
      <c r="B160" s="15" t="s">
        <v>7</v>
      </c>
      <c r="C160" s="351" t="s">
        <v>8</v>
      </c>
      <c r="D160" s="351"/>
      <c r="E160" s="351"/>
      <c r="F160" s="351"/>
      <c r="G160" s="351"/>
      <c r="H160" s="351"/>
      <c r="I160" s="351"/>
      <c r="J160" s="351"/>
      <c r="K160" s="322"/>
      <c r="L160" s="322"/>
      <c r="M160" s="322"/>
      <c r="N160" s="323"/>
    </row>
    <row r="161" spans="1:14" s="29" customFormat="1" ht="22.5" x14ac:dyDescent="0.25">
      <c r="A161" s="350" t="s">
        <v>9</v>
      </c>
      <c r="B161" s="309" t="s">
        <v>21</v>
      </c>
      <c r="C161" s="183"/>
      <c r="D161" s="103" t="s">
        <v>10</v>
      </c>
      <c r="E161" s="52"/>
      <c r="F161" s="52"/>
      <c r="G161" s="180">
        <f>SUM(G162:G164)</f>
        <v>0</v>
      </c>
      <c r="H161" s="52"/>
      <c r="I161" s="52"/>
      <c r="J161" s="312"/>
      <c r="K161" s="142">
        <f>SUM(K162:K164)</f>
        <v>0</v>
      </c>
      <c r="L161" s="52">
        <f>SUM(L162:L164)</f>
        <v>0</v>
      </c>
      <c r="M161" s="52">
        <f>SUM(M162:M164)</f>
        <v>0</v>
      </c>
      <c r="N161" s="61">
        <f>E161+H161+I161+K161+L161+M161</f>
        <v>0</v>
      </c>
    </row>
    <row r="162" spans="1:14" s="29" customFormat="1" ht="23.25" x14ac:dyDescent="0.25">
      <c r="A162" s="350"/>
      <c r="B162" s="310"/>
      <c r="C162" s="169"/>
      <c r="D162" s="104" t="s">
        <v>11</v>
      </c>
      <c r="E162" s="105"/>
      <c r="F162" s="105"/>
      <c r="G162" s="181"/>
      <c r="H162" s="106"/>
      <c r="I162" s="106"/>
      <c r="J162" s="313"/>
      <c r="K162" s="143"/>
      <c r="L162" s="107"/>
      <c r="M162" s="107"/>
      <c r="N162" s="127">
        <f>E162+H162+I162+K162+L162+M162</f>
        <v>0</v>
      </c>
    </row>
    <row r="163" spans="1:14" s="29" customFormat="1" ht="23.25" x14ac:dyDescent="0.25">
      <c r="A163" s="350"/>
      <c r="B163" s="310"/>
      <c r="C163" s="169"/>
      <c r="D163" s="104" t="s">
        <v>3</v>
      </c>
      <c r="E163" s="105"/>
      <c r="F163" s="105"/>
      <c r="G163" s="181"/>
      <c r="H163" s="106"/>
      <c r="I163" s="106"/>
      <c r="J163" s="313"/>
      <c r="K163" s="143"/>
      <c r="L163" s="107"/>
      <c r="M163" s="107"/>
      <c r="N163" s="127">
        <f>E163+H163+I163+K163+L163+M163</f>
        <v>0</v>
      </c>
    </row>
    <row r="164" spans="1:14" s="29" customFormat="1" ht="22.5" x14ac:dyDescent="0.25">
      <c r="A164" s="350"/>
      <c r="B164" s="310"/>
      <c r="C164" s="170"/>
      <c r="D164" s="104" t="s">
        <v>4</v>
      </c>
      <c r="E164" s="105"/>
      <c r="F164" s="105"/>
      <c r="G164" s="181"/>
      <c r="H164" s="108"/>
      <c r="I164" s="108"/>
      <c r="J164" s="314"/>
      <c r="K164" s="143"/>
      <c r="L164" s="107"/>
      <c r="M164" s="107"/>
      <c r="N164" s="61">
        <f>E164+H164+I164+K164+L164+M164</f>
        <v>0</v>
      </c>
    </row>
    <row r="165" spans="1:14" s="29" customFormat="1" ht="40.5" x14ac:dyDescent="0.25">
      <c r="A165" s="352" t="str">
        <f>E140</f>
        <v>V</v>
      </c>
      <c r="B165" s="51" t="s">
        <v>38</v>
      </c>
      <c r="C165" s="360"/>
      <c r="D165" s="38" t="s">
        <v>2</v>
      </c>
      <c r="E165" s="120"/>
      <c r="F165" s="120"/>
      <c r="G165" s="120">
        <f>G166+G167+G168</f>
        <v>0</v>
      </c>
      <c r="H165" s="120"/>
      <c r="I165" s="120"/>
      <c r="J165" s="324"/>
      <c r="K165" s="139">
        <f>K166+K167+K168</f>
        <v>0</v>
      </c>
      <c r="L165" s="120">
        <f>L166+L167+L168</f>
        <v>0</v>
      </c>
      <c r="M165" s="120">
        <f>M166+M167+M168</f>
        <v>0</v>
      </c>
      <c r="N165" s="121">
        <f>N166+N167+N168</f>
        <v>0</v>
      </c>
    </row>
    <row r="166" spans="1:14" s="29" customFormat="1" x14ac:dyDescent="0.25">
      <c r="A166" s="352"/>
      <c r="B166" s="354" t="str">
        <f>F140</f>
        <v>ЭКОЛОГИЯ</v>
      </c>
      <c r="C166" s="360"/>
      <c r="D166" s="39" t="s">
        <v>11</v>
      </c>
      <c r="E166" s="122"/>
      <c r="F166" s="122"/>
      <c r="G166" s="122"/>
      <c r="H166" s="122"/>
      <c r="I166" s="122"/>
      <c r="J166" s="325"/>
      <c r="K166" s="140"/>
      <c r="L166" s="123"/>
      <c r="M166" s="123"/>
      <c r="N166" s="166">
        <f>E166+H166+I166+K166+L166+M166</f>
        <v>0</v>
      </c>
    </row>
    <row r="167" spans="1:14" s="29" customFormat="1" x14ac:dyDescent="0.25">
      <c r="A167" s="352"/>
      <c r="B167" s="355"/>
      <c r="C167" s="360"/>
      <c r="D167" s="39" t="s">
        <v>3</v>
      </c>
      <c r="E167" s="122"/>
      <c r="F167" s="122"/>
      <c r="G167" s="122"/>
      <c r="H167" s="122"/>
      <c r="I167" s="122"/>
      <c r="J167" s="325"/>
      <c r="K167" s="140"/>
      <c r="L167" s="123"/>
      <c r="M167" s="123"/>
      <c r="N167" s="166">
        <f>E167+H167+I167+K167+L167+M167</f>
        <v>0</v>
      </c>
    </row>
    <row r="168" spans="1:14" s="29" customFormat="1" ht="21" thickBot="1" x14ac:dyDescent="0.3">
      <c r="A168" s="353"/>
      <c r="B168" s="356"/>
      <c r="C168" s="361"/>
      <c r="D168" s="186" t="s">
        <v>4</v>
      </c>
      <c r="E168" s="187"/>
      <c r="F168" s="187"/>
      <c r="G168" s="187"/>
      <c r="H168" s="124"/>
      <c r="I168" s="124"/>
      <c r="J168" s="326"/>
      <c r="K168" s="140"/>
      <c r="L168" s="125"/>
      <c r="M168" s="125"/>
      <c r="N168" s="167">
        <f>E168+H168+I168+K168+L168+M168</f>
        <v>0</v>
      </c>
    </row>
    <row r="169" spans="1:14" s="29" customFormat="1" ht="56.25" customHeight="1" thickBot="1" x14ac:dyDescent="0.3">
      <c r="A169" s="48"/>
      <c r="B169" s="49"/>
      <c r="C169" s="49"/>
      <c r="D169" s="49"/>
      <c r="E169" s="75" t="s">
        <v>50</v>
      </c>
      <c r="F169" s="74" t="s">
        <v>49</v>
      </c>
      <c r="G169" s="49"/>
      <c r="H169" s="49"/>
      <c r="I169" s="49"/>
      <c r="J169" s="49"/>
      <c r="K169" s="136"/>
      <c r="L169" s="49"/>
      <c r="M169" s="49"/>
      <c r="N169" s="50"/>
    </row>
    <row r="170" spans="1:14" s="29" customFormat="1" ht="21" thickBot="1" x14ac:dyDescent="0.3">
      <c r="A170" s="364" t="s">
        <v>19</v>
      </c>
      <c r="B170" s="365"/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6"/>
    </row>
    <row r="171" spans="1:14" s="29" customFormat="1" ht="19.5" x14ac:dyDescent="0.25">
      <c r="A171" s="348" t="s">
        <v>5</v>
      </c>
      <c r="B171" s="4" t="s">
        <v>12</v>
      </c>
      <c r="C171" s="56"/>
      <c r="D171" s="57"/>
      <c r="E171" s="56"/>
      <c r="F171" s="56"/>
      <c r="G171" s="56"/>
      <c r="H171" s="56"/>
      <c r="I171" s="56"/>
      <c r="J171" s="58"/>
      <c r="K171" s="137"/>
      <c r="L171" s="59"/>
      <c r="M171" s="59"/>
      <c r="N171" s="60"/>
    </row>
    <row r="172" spans="1:14" s="29" customFormat="1" x14ac:dyDescent="0.25">
      <c r="A172" s="342"/>
      <c r="B172" s="11" t="s">
        <v>13</v>
      </c>
      <c r="C172" s="20"/>
      <c r="D172" s="9"/>
      <c r="E172" s="20"/>
      <c r="F172" s="20"/>
      <c r="G172" s="20"/>
      <c r="H172" s="20"/>
      <c r="I172" s="20"/>
      <c r="J172" s="30"/>
      <c r="K172" s="138"/>
      <c r="L172" s="20"/>
      <c r="M172" s="20"/>
      <c r="N172" s="21"/>
    </row>
    <row r="173" spans="1:14" s="29" customFormat="1" ht="19.5" x14ac:dyDescent="0.25">
      <c r="A173" s="12"/>
      <c r="B173" s="13" t="s">
        <v>7</v>
      </c>
      <c r="C173" s="343" t="s">
        <v>8</v>
      </c>
      <c r="D173" s="344"/>
      <c r="E173" s="344"/>
      <c r="F173" s="344"/>
      <c r="G173" s="344"/>
      <c r="H173" s="344"/>
      <c r="I173" s="344"/>
      <c r="J173" s="344"/>
      <c r="K173" s="367"/>
      <c r="L173" s="368"/>
      <c r="M173" s="368"/>
      <c r="N173" s="369"/>
    </row>
    <row r="174" spans="1:14" s="29" customFormat="1" ht="22.5" x14ac:dyDescent="0.25">
      <c r="A174" s="349" t="s">
        <v>9</v>
      </c>
      <c r="B174" s="309" t="s">
        <v>21</v>
      </c>
      <c r="C174" s="183"/>
      <c r="D174" s="103" t="s">
        <v>10</v>
      </c>
      <c r="E174" s="52"/>
      <c r="F174" s="52"/>
      <c r="G174" s="180">
        <f>SUM(G175:G177)</f>
        <v>0</v>
      </c>
      <c r="H174" s="52"/>
      <c r="I174" s="52"/>
      <c r="J174" s="312"/>
      <c r="K174" s="142">
        <f>SUM(K175:K177)</f>
        <v>0</v>
      </c>
      <c r="L174" s="52">
        <f>SUM(L175:L177)</f>
        <v>0</v>
      </c>
      <c r="M174" s="52">
        <f>SUM(M175:M177)</f>
        <v>0</v>
      </c>
      <c r="N174" s="61">
        <f>E174+H174+I174+K174+L174+M174</f>
        <v>0</v>
      </c>
    </row>
    <row r="175" spans="1:14" s="29" customFormat="1" ht="23.25" x14ac:dyDescent="0.25">
      <c r="A175" s="350"/>
      <c r="B175" s="310"/>
      <c r="C175" s="169"/>
      <c r="D175" s="104" t="s">
        <v>11</v>
      </c>
      <c r="E175" s="105"/>
      <c r="F175" s="105"/>
      <c r="G175" s="181"/>
      <c r="H175" s="106"/>
      <c r="I175" s="106"/>
      <c r="J175" s="313"/>
      <c r="K175" s="143"/>
      <c r="L175" s="107"/>
      <c r="M175" s="107"/>
      <c r="N175" s="127">
        <f>E175+H175+I175+K175+L175+M175</f>
        <v>0</v>
      </c>
    </row>
    <row r="176" spans="1:14" s="29" customFormat="1" ht="23.25" x14ac:dyDescent="0.25">
      <c r="A176" s="350"/>
      <c r="B176" s="310"/>
      <c r="C176" s="169"/>
      <c r="D176" s="104" t="s">
        <v>3</v>
      </c>
      <c r="E176" s="105"/>
      <c r="F176" s="105"/>
      <c r="G176" s="181"/>
      <c r="H176" s="106"/>
      <c r="I176" s="106"/>
      <c r="J176" s="313"/>
      <c r="K176" s="143"/>
      <c r="L176" s="107"/>
      <c r="M176" s="107"/>
      <c r="N176" s="127">
        <f>E176+H176+I176+K176+L176+M176</f>
        <v>0</v>
      </c>
    </row>
    <row r="177" spans="1:14" s="29" customFormat="1" ht="22.5" x14ac:dyDescent="0.25">
      <c r="A177" s="362"/>
      <c r="B177" s="311"/>
      <c r="C177" s="170"/>
      <c r="D177" s="104" t="s">
        <v>4</v>
      </c>
      <c r="E177" s="105"/>
      <c r="F177" s="105"/>
      <c r="G177" s="181"/>
      <c r="H177" s="108"/>
      <c r="I177" s="108"/>
      <c r="J177" s="314"/>
      <c r="K177" s="143"/>
      <c r="L177" s="107"/>
      <c r="M177" s="107"/>
      <c r="N177" s="61">
        <f>E177+H177+I177+K177+L177+M177</f>
        <v>0</v>
      </c>
    </row>
    <row r="178" spans="1:14" s="29" customFormat="1" ht="19.5" x14ac:dyDescent="0.25">
      <c r="A178" s="341" t="s">
        <v>6</v>
      </c>
      <c r="B178" s="22" t="s">
        <v>12</v>
      </c>
      <c r="C178" s="32"/>
      <c r="D178" s="33"/>
      <c r="E178" s="109"/>
      <c r="F178" s="109"/>
      <c r="G178" s="109"/>
      <c r="H178" s="109"/>
      <c r="I178" s="109"/>
      <c r="J178" s="110"/>
      <c r="K178" s="147"/>
      <c r="L178" s="107"/>
      <c r="M178" s="107"/>
      <c r="N178" s="111"/>
    </row>
    <row r="179" spans="1:14" s="29" customFormat="1" x14ac:dyDescent="0.25">
      <c r="A179" s="342"/>
      <c r="B179" s="11" t="s">
        <v>13</v>
      </c>
      <c r="C179" s="20"/>
      <c r="D179" s="9"/>
      <c r="E179" s="20"/>
      <c r="F179" s="20"/>
      <c r="G179" s="20"/>
      <c r="H179" s="20"/>
      <c r="I179" s="20"/>
      <c r="J179" s="30"/>
      <c r="K179" s="138"/>
      <c r="L179" s="20"/>
      <c r="M179" s="20"/>
      <c r="N179" s="21"/>
    </row>
    <row r="180" spans="1:14" s="29" customFormat="1" ht="19.5" x14ac:dyDescent="0.25">
      <c r="A180" s="12"/>
      <c r="B180" s="13" t="s">
        <v>7</v>
      </c>
      <c r="C180" s="343" t="s">
        <v>8</v>
      </c>
      <c r="D180" s="344"/>
      <c r="E180" s="344"/>
      <c r="F180" s="344"/>
      <c r="G180" s="344"/>
      <c r="H180" s="344"/>
      <c r="I180" s="344"/>
      <c r="J180" s="344"/>
      <c r="K180" s="322"/>
      <c r="L180" s="322"/>
      <c r="M180" s="322"/>
      <c r="N180" s="323"/>
    </row>
    <row r="181" spans="1:14" s="29" customFormat="1" ht="22.5" x14ac:dyDescent="0.25">
      <c r="A181" s="349" t="s">
        <v>16</v>
      </c>
      <c r="B181" s="309" t="s">
        <v>21</v>
      </c>
      <c r="C181" s="183"/>
      <c r="D181" s="103" t="s">
        <v>10</v>
      </c>
      <c r="E181" s="52"/>
      <c r="F181" s="52"/>
      <c r="G181" s="180">
        <f>SUM(G182:G184)</f>
        <v>0</v>
      </c>
      <c r="H181" s="52"/>
      <c r="I181" s="52"/>
      <c r="J181" s="312"/>
      <c r="K181" s="142">
        <f>SUM(K182:K184)</f>
        <v>0</v>
      </c>
      <c r="L181" s="52">
        <f>SUM(L182:L184)</f>
        <v>0</v>
      </c>
      <c r="M181" s="52">
        <f>SUM(M182:M184)</f>
        <v>0</v>
      </c>
      <c r="N181" s="61">
        <f>E181+H181+I181+K181+L181+M181</f>
        <v>0</v>
      </c>
    </row>
    <row r="182" spans="1:14" s="29" customFormat="1" ht="23.25" x14ac:dyDescent="0.25">
      <c r="A182" s="350"/>
      <c r="B182" s="310"/>
      <c r="C182" s="169"/>
      <c r="D182" s="104" t="s">
        <v>11</v>
      </c>
      <c r="E182" s="105"/>
      <c r="F182" s="105"/>
      <c r="G182" s="181"/>
      <c r="H182" s="106"/>
      <c r="I182" s="106"/>
      <c r="J182" s="313"/>
      <c r="K182" s="143"/>
      <c r="L182" s="107"/>
      <c r="M182" s="107"/>
      <c r="N182" s="127">
        <f>E182+H182+I182+K182+L182+M182</f>
        <v>0</v>
      </c>
    </row>
    <row r="183" spans="1:14" s="29" customFormat="1" ht="23.25" x14ac:dyDescent="0.25">
      <c r="A183" s="350"/>
      <c r="B183" s="310"/>
      <c r="C183" s="169"/>
      <c r="D183" s="104" t="s">
        <v>3</v>
      </c>
      <c r="E183" s="105"/>
      <c r="F183" s="105"/>
      <c r="G183" s="181"/>
      <c r="H183" s="106"/>
      <c r="I183" s="106"/>
      <c r="J183" s="313"/>
      <c r="K183" s="143"/>
      <c r="L183" s="107"/>
      <c r="M183" s="107"/>
      <c r="N183" s="127">
        <f>E183+H183+I183+K183+L183+M183</f>
        <v>0</v>
      </c>
    </row>
    <row r="184" spans="1:14" s="29" customFormat="1" ht="22.5" x14ac:dyDescent="0.25">
      <c r="A184" s="350"/>
      <c r="B184" s="311"/>
      <c r="C184" s="170"/>
      <c r="D184" s="104" t="s">
        <v>4</v>
      </c>
      <c r="E184" s="105"/>
      <c r="F184" s="105"/>
      <c r="G184" s="181"/>
      <c r="H184" s="108"/>
      <c r="I184" s="108"/>
      <c r="J184" s="314"/>
      <c r="K184" s="143"/>
      <c r="L184" s="107"/>
      <c r="M184" s="107"/>
      <c r="N184" s="61">
        <f>E184+H184+I184+K184+L184+M184</f>
        <v>0</v>
      </c>
    </row>
    <row r="185" spans="1:14" s="29" customFormat="1" ht="39.75" thickBot="1" x14ac:dyDescent="0.3">
      <c r="A185" s="62" t="s">
        <v>15</v>
      </c>
      <c r="B185" s="63" t="s">
        <v>17</v>
      </c>
      <c r="C185" s="64"/>
      <c r="D185" s="65"/>
      <c r="E185" s="116"/>
      <c r="F185" s="116"/>
      <c r="G185" s="116"/>
      <c r="H185" s="116"/>
      <c r="I185" s="116"/>
      <c r="J185" s="117"/>
      <c r="K185" s="144"/>
      <c r="L185" s="118"/>
      <c r="M185" s="118"/>
      <c r="N185" s="119"/>
    </row>
    <row r="186" spans="1:14" s="29" customFormat="1" ht="21" thickBot="1" x14ac:dyDescent="0.3">
      <c r="A186" s="345" t="s">
        <v>20</v>
      </c>
      <c r="B186" s="346"/>
      <c r="C186" s="346"/>
      <c r="D186" s="346"/>
      <c r="E186" s="346"/>
      <c r="F186" s="346"/>
      <c r="G186" s="346"/>
      <c r="H186" s="346"/>
      <c r="I186" s="346"/>
      <c r="J186" s="346"/>
      <c r="K186" s="346"/>
      <c r="L186" s="346"/>
      <c r="M186" s="346"/>
      <c r="N186" s="347"/>
    </row>
    <row r="187" spans="1:14" s="29" customFormat="1" ht="19.5" x14ac:dyDescent="0.25">
      <c r="A187" s="348" t="s">
        <v>5</v>
      </c>
      <c r="B187" s="4" t="s">
        <v>12</v>
      </c>
      <c r="C187" s="23"/>
      <c r="D187" s="24"/>
      <c r="E187" s="23"/>
      <c r="F187" s="23"/>
      <c r="G187" s="23"/>
      <c r="H187" s="23"/>
      <c r="I187" s="23"/>
      <c r="J187" s="31"/>
      <c r="K187" s="145"/>
      <c r="L187" s="3"/>
      <c r="M187" s="3"/>
      <c r="N187" s="27"/>
    </row>
    <row r="188" spans="1:14" s="29" customFormat="1" x14ac:dyDescent="0.25">
      <c r="A188" s="341"/>
      <c r="B188" s="5" t="s">
        <v>13</v>
      </c>
      <c r="C188" s="10"/>
      <c r="D188" s="7"/>
      <c r="E188" s="10"/>
      <c r="F188" s="10"/>
      <c r="G188" s="10"/>
      <c r="H188" s="10"/>
      <c r="I188" s="10"/>
      <c r="J188" s="34"/>
      <c r="K188" s="146"/>
      <c r="L188" s="6"/>
      <c r="M188" s="6"/>
      <c r="N188" s="8"/>
    </row>
    <row r="189" spans="1:14" s="29" customFormat="1" ht="19.5" x14ac:dyDescent="0.25">
      <c r="A189" s="14"/>
      <c r="B189" s="15" t="s">
        <v>7</v>
      </c>
      <c r="C189" s="351" t="s">
        <v>8</v>
      </c>
      <c r="D189" s="351"/>
      <c r="E189" s="351"/>
      <c r="F189" s="351"/>
      <c r="G189" s="351"/>
      <c r="H189" s="351"/>
      <c r="I189" s="351"/>
      <c r="J189" s="351"/>
      <c r="K189" s="322"/>
      <c r="L189" s="322"/>
      <c r="M189" s="322"/>
      <c r="N189" s="323"/>
    </row>
    <row r="190" spans="1:14" s="29" customFormat="1" ht="22.5" x14ac:dyDescent="0.25">
      <c r="A190" s="350" t="s">
        <v>9</v>
      </c>
      <c r="B190" s="309" t="s">
        <v>21</v>
      </c>
      <c r="C190" s="183"/>
      <c r="D190" s="103" t="s">
        <v>10</v>
      </c>
      <c r="E190" s="52"/>
      <c r="F190" s="52"/>
      <c r="G190" s="180">
        <f>SUM(G191:G193)</f>
        <v>0</v>
      </c>
      <c r="H190" s="52"/>
      <c r="I190" s="52"/>
      <c r="J190" s="312"/>
      <c r="K190" s="142">
        <f>SUM(K191:K193)</f>
        <v>0</v>
      </c>
      <c r="L190" s="52">
        <f>SUM(L191:L193)</f>
        <v>0</v>
      </c>
      <c r="M190" s="52">
        <f>SUM(M191:M193)</f>
        <v>0</v>
      </c>
      <c r="N190" s="61">
        <f>E190+H190+I190+K190+L190+M190</f>
        <v>0</v>
      </c>
    </row>
    <row r="191" spans="1:14" s="29" customFormat="1" ht="23.25" x14ac:dyDescent="0.25">
      <c r="A191" s="350"/>
      <c r="B191" s="310"/>
      <c r="C191" s="169"/>
      <c r="D191" s="104" t="s">
        <v>11</v>
      </c>
      <c r="E191" s="105"/>
      <c r="F191" s="105"/>
      <c r="G191" s="181"/>
      <c r="H191" s="106"/>
      <c r="I191" s="106"/>
      <c r="J191" s="313"/>
      <c r="K191" s="143"/>
      <c r="L191" s="107"/>
      <c r="M191" s="107"/>
      <c r="N191" s="127">
        <f>E191+H191+I191+K191+L191+M191</f>
        <v>0</v>
      </c>
    </row>
    <row r="192" spans="1:14" s="29" customFormat="1" ht="23.25" x14ac:dyDescent="0.25">
      <c r="A192" s="350"/>
      <c r="B192" s="310"/>
      <c r="C192" s="169"/>
      <c r="D192" s="104" t="s">
        <v>3</v>
      </c>
      <c r="E192" s="105"/>
      <c r="F192" s="105"/>
      <c r="G192" s="181"/>
      <c r="H192" s="106"/>
      <c r="I192" s="106"/>
      <c r="J192" s="313"/>
      <c r="K192" s="143"/>
      <c r="L192" s="107"/>
      <c r="M192" s="107"/>
      <c r="N192" s="127">
        <f>E192+H192+I192+K192+L192+M192</f>
        <v>0</v>
      </c>
    </row>
    <row r="193" spans="1:14" s="29" customFormat="1" ht="22.5" x14ac:dyDescent="0.25">
      <c r="A193" s="350"/>
      <c r="B193" s="310"/>
      <c r="C193" s="170"/>
      <c r="D193" s="104" t="s">
        <v>4</v>
      </c>
      <c r="E193" s="105"/>
      <c r="F193" s="105"/>
      <c r="G193" s="181"/>
      <c r="H193" s="108"/>
      <c r="I193" s="108"/>
      <c r="J193" s="314"/>
      <c r="K193" s="143"/>
      <c r="L193" s="107"/>
      <c r="M193" s="107"/>
      <c r="N193" s="61">
        <f>E193+H193+I193+K193+L193+M193</f>
        <v>0</v>
      </c>
    </row>
    <row r="194" spans="1:14" s="29" customFormat="1" ht="40.5" x14ac:dyDescent="0.25">
      <c r="A194" s="352" t="str">
        <f>E169</f>
        <v>VI</v>
      </c>
      <c r="B194" s="51" t="s">
        <v>38</v>
      </c>
      <c r="C194" s="360"/>
      <c r="D194" s="38" t="s">
        <v>2</v>
      </c>
      <c r="E194" s="120"/>
      <c r="F194" s="120"/>
      <c r="G194" s="120">
        <f>G195+G196+G197</f>
        <v>0</v>
      </c>
      <c r="H194" s="120"/>
      <c r="I194" s="120"/>
      <c r="J194" s="324"/>
      <c r="K194" s="139">
        <f>K195+K196+K197</f>
        <v>0</v>
      </c>
      <c r="L194" s="120">
        <f>L195+L196+L197</f>
        <v>0</v>
      </c>
      <c r="M194" s="120">
        <f>M195+M196+M197</f>
        <v>0</v>
      </c>
      <c r="N194" s="121">
        <f>N195+N196+N197</f>
        <v>0</v>
      </c>
    </row>
    <row r="195" spans="1:14" s="29" customFormat="1" x14ac:dyDescent="0.25">
      <c r="A195" s="352"/>
      <c r="B195" s="354" t="str">
        <f>F169</f>
        <v>БЕЗОПАСНЫЕ И КАЧЕСТВЕННЫЕ АВТОМОБИЛЬНЫЕ ДОРОГИ</v>
      </c>
      <c r="C195" s="360"/>
      <c r="D195" s="39" t="s">
        <v>11</v>
      </c>
      <c r="E195" s="122"/>
      <c r="F195" s="122"/>
      <c r="G195" s="122"/>
      <c r="H195" s="122"/>
      <c r="I195" s="122"/>
      <c r="J195" s="325"/>
      <c r="K195" s="140"/>
      <c r="L195" s="123"/>
      <c r="M195" s="123"/>
      <c r="N195" s="166">
        <f>E195+H195+I195+K195+L195+M195</f>
        <v>0</v>
      </c>
    </row>
    <row r="196" spans="1:14" s="29" customFormat="1" x14ac:dyDescent="0.25">
      <c r="A196" s="352"/>
      <c r="B196" s="355"/>
      <c r="C196" s="360"/>
      <c r="D196" s="39" t="s">
        <v>3</v>
      </c>
      <c r="E196" s="122"/>
      <c r="F196" s="122"/>
      <c r="G196" s="122"/>
      <c r="H196" s="122"/>
      <c r="I196" s="122"/>
      <c r="J196" s="325"/>
      <c r="K196" s="140"/>
      <c r="L196" s="123"/>
      <c r="M196" s="123"/>
      <c r="N196" s="166">
        <f>E196+H196+I196+K196+L196+M196</f>
        <v>0</v>
      </c>
    </row>
    <row r="197" spans="1:14" s="29" customFormat="1" ht="21" thickBot="1" x14ac:dyDescent="0.3">
      <c r="A197" s="353"/>
      <c r="B197" s="356"/>
      <c r="C197" s="361"/>
      <c r="D197" s="186" t="s">
        <v>4</v>
      </c>
      <c r="E197" s="187"/>
      <c r="F197" s="187"/>
      <c r="G197" s="187"/>
      <c r="H197" s="124"/>
      <c r="I197" s="124"/>
      <c r="J197" s="326"/>
      <c r="K197" s="140"/>
      <c r="L197" s="125"/>
      <c r="M197" s="125"/>
      <c r="N197" s="167">
        <f>E197+H197+I197+K197+L197+M197</f>
        <v>0</v>
      </c>
    </row>
    <row r="198" spans="1:14" s="29" customFormat="1" ht="65.25" customHeight="1" thickBot="1" x14ac:dyDescent="0.3">
      <c r="A198" s="48"/>
      <c r="B198" s="49"/>
      <c r="C198" s="49"/>
      <c r="D198" s="49"/>
      <c r="E198" s="75" t="s">
        <v>52</v>
      </c>
      <c r="F198" s="74" t="s">
        <v>51</v>
      </c>
      <c r="G198" s="49"/>
      <c r="H198" s="49"/>
      <c r="I198" s="49"/>
      <c r="J198" s="49"/>
      <c r="K198" s="136"/>
      <c r="L198" s="49"/>
      <c r="M198" s="49"/>
      <c r="N198" s="50"/>
    </row>
    <row r="199" spans="1:14" s="29" customFormat="1" ht="21" thickBot="1" x14ac:dyDescent="0.3">
      <c r="A199" s="364" t="s">
        <v>19</v>
      </c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6"/>
    </row>
    <row r="200" spans="1:14" s="29" customFormat="1" ht="19.5" x14ac:dyDescent="0.25">
      <c r="A200" s="348" t="s">
        <v>5</v>
      </c>
      <c r="B200" s="4" t="s">
        <v>12</v>
      </c>
      <c r="C200" s="56"/>
      <c r="D200" s="57"/>
      <c r="E200" s="56"/>
      <c r="F200" s="56"/>
      <c r="G200" s="56"/>
      <c r="H200" s="56"/>
      <c r="I200" s="56"/>
      <c r="J200" s="58"/>
      <c r="K200" s="137"/>
      <c r="L200" s="59"/>
      <c r="M200" s="59"/>
      <c r="N200" s="60"/>
    </row>
    <row r="201" spans="1:14" s="29" customFormat="1" x14ac:dyDescent="0.25">
      <c r="A201" s="342"/>
      <c r="B201" s="11" t="s">
        <v>13</v>
      </c>
      <c r="C201" s="20"/>
      <c r="D201" s="9"/>
      <c r="E201" s="20"/>
      <c r="F201" s="20"/>
      <c r="G201" s="20"/>
      <c r="H201" s="20"/>
      <c r="I201" s="20"/>
      <c r="J201" s="30"/>
      <c r="K201" s="138"/>
      <c r="L201" s="20"/>
      <c r="M201" s="20"/>
      <c r="N201" s="21"/>
    </row>
    <row r="202" spans="1:14" s="29" customFormat="1" ht="19.5" x14ac:dyDescent="0.25">
      <c r="A202" s="12"/>
      <c r="B202" s="13" t="s">
        <v>7</v>
      </c>
      <c r="C202" s="343" t="s">
        <v>8</v>
      </c>
      <c r="D202" s="344"/>
      <c r="E202" s="344"/>
      <c r="F202" s="344"/>
      <c r="G202" s="344"/>
      <c r="H202" s="344"/>
      <c r="I202" s="344"/>
      <c r="J202" s="344"/>
      <c r="K202" s="322"/>
      <c r="L202" s="322"/>
      <c r="M202" s="322"/>
      <c r="N202" s="323"/>
    </row>
    <row r="203" spans="1:14" s="29" customFormat="1" ht="22.5" x14ac:dyDescent="0.25">
      <c r="A203" s="349" t="s">
        <v>9</v>
      </c>
      <c r="B203" s="309" t="s">
        <v>21</v>
      </c>
      <c r="C203" s="183"/>
      <c r="D203" s="103" t="s">
        <v>10</v>
      </c>
      <c r="E203" s="52"/>
      <c r="F203" s="52"/>
      <c r="G203" s="180">
        <f>SUM(G204:G206)</f>
        <v>0</v>
      </c>
      <c r="H203" s="52"/>
      <c r="I203" s="52"/>
      <c r="J203" s="312"/>
      <c r="K203" s="142">
        <f>SUM(K204:K206)</f>
        <v>0</v>
      </c>
      <c r="L203" s="52">
        <f>SUM(L204:L206)</f>
        <v>0</v>
      </c>
      <c r="M203" s="52">
        <f>SUM(M204:M206)</f>
        <v>0</v>
      </c>
      <c r="N203" s="61">
        <f>E203+H203+I203+K203+L203+M203</f>
        <v>0</v>
      </c>
    </row>
    <row r="204" spans="1:14" s="29" customFormat="1" ht="23.25" x14ac:dyDescent="0.25">
      <c r="A204" s="350"/>
      <c r="B204" s="310"/>
      <c r="C204" s="169"/>
      <c r="D204" s="104" t="s">
        <v>11</v>
      </c>
      <c r="E204" s="105"/>
      <c r="F204" s="105"/>
      <c r="G204" s="181"/>
      <c r="H204" s="106"/>
      <c r="I204" s="106"/>
      <c r="J204" s="313"/>
      <c r="K204" s="143"/>
      <c r="L204" s="107"/>
      <c r="M204" s="107"/>
      <c r="N204" s="127">
        <f>E204+H204+I204+K204+L204+M204</f>
        <v>0</v>
      </c>
    </row>
    <row r="205" spans="1:14" s="29" customFormat="1" ht="23.25" x14ac:dyDescent="0.25">
      <c r="A205" s="350"/>
      <c r="B205" s="310"/>
      <c r="C205" s="169"/>
      <c r="D205" s="104" t="s">
        <v>3</v>
      </c>
      <c r="E205" s="105"/>
      <c r="F205" s="105"/>
      <c r="G205" s="181"/>
      <c r="H205" s="106"/>
      <c r="I205" s="106"/>
      <c r="J205" s="313"/>
      <c r="K205" s="143"/>
      <c r="L205" s="107"/>
      <c r="M205" s="107"/>
      <c r="N205" s="127">
        <f>E205+H205+I205+K205+L205+M205</f>
        <v>0</v>
      </c>
    </row>
    <row r="206" spans="1:14" s="29" customFormat="1" ht="22.5" x14ac:dyDescent="0.25">
      <c r="A206" s="362"/>
      <c r="B206" s="311"/>
      <c r="C206" s="170"/>
      <c r="D206" s="104" t="s">
        <v>4</v>
      </c>
      <c r="E206" s="105"/>
      <c r="F206" s="105"/>
      <c r="G206" s="181"/>
      <c r="H206" s="108"/>
      <c r="I206" s="108"/>
      <c r="J206" s="314"/>
      <c r="K206" s="143"/>
      <c r="L206" s="107"/>
      <c r="M206" s="107"/>
      <c r="N206" s="61">
        <f>E206+H206+I206+K206+L206+M206</f>
        <v>0</v>
      </c>
    </row>
    <row r="207" spans="1:14" s="29" customFormat="1" ht="19.5" x14ac:dyDescent="0.25">
      <c r="A207" s="341" t="s">
        <v>6</v>
      </c>
      <c r="B207" s="22" t="s">
        <v>12</v>
      </c>
      <c r="C207" s="32"/>
      <c r="D207" s="33"/>
      <c r="E207" s="109"/>
      <c r="F207" s="109"/>
      <c r="G207" s="109"/>
      <c r="H207" s="109"/>
      <c r="I207" s="109"/>
      <c r="J207" s="110"/>
      <c r="K207" s="147"/>
      <c r="L207" s="107"/>
      <c r="M207" s="107"/>
      <c r="N207" s="111"/>
    </row>
    <row r="208" spans="1:14" s="29" customFormat="1" x14ac:dyDescent="0.25">
      <c r="A208" s="342"/>
      <c r="B208" s="11" t="s">
        <v>13</v>
      </c>
      <c r="C208" s="20"/>
      <c r="D208" s="9"/>
      <c r="E208" s="20"/>
      <c r="F208" s="20"/>
      <c r="G208" s="20"/>
      <c r="H208" s="20"/>
      <c r="I208" s="20"/>
      <c r="J208" s="30"/>
      <c r="K208" s="138"/>
      <c r="L208" s="20"/>
      <c r="M208" s="20"/>
      <c r="N208" s="21"/>
    </row>
    <row r="209" spans="1:14" s="29" customFormat="1" ht="19.5" x14ac:dyDescent="0.25">
      <c r="A209" s="12"/>
      <c r="B209" s="13" t="s">
        <v>7</v>
      </c>
      <c r="C209" s="343" t="s">
        <v>8</v>
      </c>
      <c r="D209" s="344"/>
      <c r="E209" s="344"/>
      <c r="F209" s="344"/>
      <c r="G209" s="344"/>
      <c r="H209" s="344"/>
      <c r="I209" s="344"/>
      <c r="J209" s="344"/>
      <c r="K209" s="322"/>
      <c r="L209" s="322"/>
      <c r="M209" s="322"/>
      <c r="N209" s="323"/>
    </row>
    <row r="210" spans="1:14" s="29" customFormat="1" ht="22.5" x14ac:dyDescent="0.25">
      <c r="A210" s="349" t="s">
        <v>16</v>
      </c>
      <c r="B210" s="309" t="s">
        <v>21</v>
      </c>
      <c r="C210" s="183"/>
      <c r="D210" s="103" t="s">
        <v>10</v>
      </c>
      <c r="E210" s="52"/>
      <c r="F210" s="52"/>
      <c r="G210" s="180">
        <f>SUM(G211:G213)</f>
        <v>0</v>
      </c>
      <c r="H210" s="52"/>
      <c r="I210" s="52"/>
      <c r="J210" s="312"/>
      <c r="K210" s="142">
        <f>SUM(K211:K213)</f>
        <v>0</v>
      </c>
      <c r="L210" s="52">
        <f>SUM(L211:L213)</f>
        <v>0</v>
      </c>
      <c r="M210" s="52">
        <f>SUM(M211:M213)</f>
        <v>0</v>
      </c>
      <c r="N210" s="61">
        <f>E210+H210+I210+K210+L210+M210</f>
        <v>0</v>
      </c>
    </row>
    <row r="211" spans="1:14" s="29" customFormat="1" ht="23.25" x14ac:dyDescent="0.25">
      <c r="A211" s="350"/>
      <c r="B211" s="310"/>
      <c r="C211" s="169"/>
      <c r="D211" s="104" t="s">
        <v>11</v>
      </c>
      <c r="E211" s="105"/>
      <c r="F211" s="105"/>
      <c r="G211" s="181"/>
      <c r="H211" s="106"/>
      <c r="I211" s="106"/>
      <c r="J211" s="313"/>
      <c r="K211" s="143"/>
      <c r="L211" s="107"/>
      <c r="M211" s="107"/>
      <c r="N211" s="127">
        <f>E211+H211+I211+K211+L211+M211</f>
        <v>0</v>
      </c>
    </row>
    <row r="212" spans="1:14" s="29" customFormat="1" ht="23.25" x14ac:dyDescent="0.25">
      <c r="A212" s="350"/>
      <c r="B212" s="310"/>
      <c r="C212" s="169"/>
      <c r="D212" s="104" t="s">
        <v>3</v>
      </c>
      <c r="E212" s="105"/>
      <c r="F212" s="105"/>
      <c r="G212" s="181"/>
      <c r="H212" s="106"/>
      <c r="I212" s="106"/>
      <c r="J212" s="313"/>
      <c r="K212" s="143"/>
      <c r="L212" s="107"/>
      <c r="M212" s="107"/>
      <c r="N212" s="127">
        <f>E212+H212+I212+K212+L212+M212</f>
        <v>0</v>
      </c>
    </row>
    <row r="213" spans="1:14" s="29" customFormat="1" ht="22.5" x14ac:dyDescent="0.25">
      <c r="A213" s="350"/>
      <c r="B213" s="311"/>
      <c r="C213" s="170"/>
      <c r="D213" s="104" t="s">
        <v>4</v>
      </c>
      <c r="E213" s="105"/>
      <c r="F213" s="105"/>
      <c r="G213" s="181"/>
      <c r="H213" s="108"/>
      <c r="I213" s="108"/>
      <c r="J213" s="314"/>
      <c r="K213" s="143"/>
      <c r="L213" s="107"/>
      <c r="M213" s="107"/>
      <c r="N213" s="61">
        <f>E213+H213+I213+K213+L213+M213</f>
        <v>0</v>
      </c>
    </row>
    <row r="214" spans="1:14" s="29" customFormat="1" ht="39.75" thickBot="1" x14ac:dyDescent="0.3">
      <c r="A214" s="62" t="s">
        <v>15</v>
      </c>
      <c r="B214" s="63" t="s">
        <v>17</v>
      </c>
      <c r="C214" s="64"/>
      <c r="D214" s="65"/>
      <c r="E214" s="116"/>
      <c r="F214" s="116"/>
      <c r="G214" s="116"/>
      <c r="H214" s="116"/>
      <c r="I214" s="116"/>
      <c r="J214" s="117"/>
      <c r="K214" s="144"/>
      <c r="L214" s="118"/>
      <c r="M214" s="118"/>
      <c r="N214" s="119"/>
    </row>
    <row r="215" spans="1:14" s="29" customFormat="1" ht="21" thickBot="1" x14ac:dyDescent="0.3">
      <c r="A215" s="345" t="s">
        <v>20</v>
      </c>
      <c r="B215" s="346"/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7"/>
    </row>
    <row r="216" spans="1:14" s="29" customFormat="1" ht="19.5" x14ac:dyDescent="0.25">
      <c r="A216" s="348" t="s">
        <v>5</v>
      </c>
      <c r="B216" s="4" t="s">
        <v>12</v>
      </c>
      <c r="C216" s="23"/>
      <c r="D216" s="24"/>
      <c r="E216" s="23"/>
      <c r="F216" s="23"/>
      <c r="G216" s="23"/>
      <c r="H216" s="23"/>
      <c r="I216" s="23"/>
      <c r="J216" s="31"/>
      <c r="K216" s="145"/>
      <c r="L216" s="3"/>
      <c r="M216" s="3"/>
      <c r="N216" s="27"/>
    </row>
    <row r="217" spans="1:14" s="29" customFormat="1" x14ac:dyDescent="0.25">
      <c r="A217" s="341"/>
      <c r="B217" s="5" t="s">
        <v>13</v>
      </c>
      <c r="C217" s="10"/>
      <c r="D217" s="7"/>
      <c r="E217" s="10"/>
      <c r="F217" s="10"/>
      <c r="G217" s="10"/>
      <c r="H217" s="10"/>
      <c r="I217" s="10"/>
      <c r="J217" s="34"/>
      <c r="K217" s="146"/>
      <c r="L217" s="6"/>
      <c r="M217" s="6"/>
      <c r="N217" s="8"/>
    </row>
    <row r="218" spans="1:14" s="29" customFormat="1" ht="19.5" x14ac:dyDescent="0.25">
      <c r="A218" s="14"/>
      <c r="B218" s="15" t="s">
        <v>7</v>
      </c>
      <c r="C218" s="351" t="s">
        <v>8</v>
      </c>
      <c r="D218" s="351"/>
      <c r="E218" s="351"/>
      <c r="F218" s="351"/>
      <c r="G218" s="351"/>
      <c r="H218" s="351"/>
      <c r="I218" s="351"/>
      <c r="J218" s="351"/>
      <c r="K218" s="322"/>
      <c r="L218" s="322"/>
      <c r="M218" s="322"/>
      <c r="N218" s="323"/>
    </row>
    <row r="219" spans="1:14" s="29" customFormat="1" ht="22.5" x14ac:dyDescent="0.25">
      <c r="A219" s="350" t="s">
        <v>9</v>
      </c>
      <c r="B219" s="309" t="s">
        <v>21</v>
      </c>
      <c r="C219" s="183"/>
      <c r="D219" s="103" t="s">
        <v>10</v>
      </c>
      <c r="E219" s="52"/>
      <c r="F219" s="52"/>
      <c r="G219" s="180">
        <f>SUM(G220:G222)</f>
        <v>0</v>
      </c>
      <c r="H219" s="52"/>
      <c r="I219" s="52"/>
      <c r="J219" s="312"/>
      <c r="K219" s="142">
        <f>SUM(K220:K222)</f>
        <v>0</v>
      </c>
      <c r="L219" s="52">
        <f>SUM(L220:L222)</f>
        <v>0</v>
      </c>
      <c r="M219" s="52">
        <f>SUM(M220:M222)</f>
        <v>0</v>
      </c>
      <c r="N219" s="61">
        <f>E219+H219+I219+K219+L219+M219</f>
        <v>0</v>
      </c>
    </row>
    <row r="220" spans="1:14" s="29" customFormat="1" ht="23.25" x14ac:dyDescent="0.25">
      <c r="A220" s="350"/>
      <c r="B220" s="310"/>
      <c r="C220" s="169"/>
      <c r="D220" s="104" t="s">
        <v>11</v>
      </c>
      <c r="E220" s="105"/>
      <c r="F220" s="105"/>
      <c r="G220" s="181"/>
      <c r="H220" s="106"/>
      <c r="I220" s="106"/>
      <c r="J220" s="313"/>
      <c r="K220" s="143"/>
      <c r="L220" s="107"/>
      <c r="M220" s="107"/>
      <c r="N220" s="127">
        <f>E220+H220+I220+K220+L220+M220</f>
        <v>0</v>
      </c>
    </row>
    <row r="221" spans="1:14" s="29" customFormat="1" ht="23.25" x14ac:dyDescent="0.25">
      <c r="A221" s="350"/>
      <c r="B221" s="310"/>
      <c r="C221" s="169"/>
      <c r="D221" s="104" t="s">
        <v>3</v>
      </c>
      <c r="E221" s="105"/>
      <c r="F221" s="105"/>
      <c r="G221" s="181"/>
      <c r="H221" s="106"/>
      <c r="I221" s="106"/>
      <c r="J221" s="313"/>
      <c r="K221" s="143"/>
      <c r="L221" s="107"/>
      <c r="M221" s="107"/>
      <c r="N221" s="127">
        <f>E221+H221+I221+K221+L221+M221</f>
        <v>0</v>
      </c>
    </row>
    <row r="222" spans="1:14" s="29" customFormat="1" ht="22.5" x14ac:dyDescent="0.25">
      <c r="A222" s="350"/>
      <c r="B222" s="310"/>
      <c r="C222" s="170"/>
      <c r="D222" s="104" t="s">
        <v>4</v>
      </c>
      <c r="E222" s="105"/>
      <c r="F222" s="105"/>
      <c r="G222" s="181"/>
      <c r="H222" s="108"/>
      <c r="I222" s="108"/>
      <c r="J222" s="314"/>
      <c r="K222" s="143"/>
      <c r="L222" s="107"/>
      <c r="M222" s="107"/>
      <c r="N222" s="61">
        <f>E222+H222+I222+K222+L222+M222</f>
        <v>0</v>
      </c>
    </row>
    <row r="223" spans="1:14" s="29" customFormat="1" ht="40.5" x14ac:dyDescent="0.25">
      <c r="A223" s="352" t="str">
        <f>E198</f>
        <v>VII</v>
      </c>
      <c r="B223" s="51" t="s">
        <v>38</v>
      </c>
      <c r="C223" s="360"/>
      <c r="D223" s="38" t="s">
        <v>2</v>
      </c>
      <c r="E223" s="120"/>
      <c r="F223" s="120"/>
      <c r="G223" s="120">
        <f>G224+G225+G226</f>
        <v>0</v>
      </c>
      <c r="H223" s="120"/>
      <c r="I223" s="120"/>
      <c r="J223" s="324"/>
      <c r="K223" s="139">
        <f>K224+K225+K226</f>
        <v>0</v>
      </c>
      <c r="L223" s="120">
        <f>L224+L225+L226</f>
        <v>0</v>
      </c>
      <c r="M223" s="120">
        <f>M224+M225+M226</f>
        <v>0</v>
      </c>
      <c r="N223" s="121">
        <f>N224+N225+N226</f>
        <v>0</v>
      </c>
    </row>
    <row r="224" spans="1:14" s="29" customFormat="1" x14ac:dyDescent="0.25">
      <c r="A224" s="352"/>
      <c r="B224" s="354" t="str">
        <f>F198</f>
        <v>ПРОИЗВОДИТЕЛЬНОСТЬ ТРУДА</v>
      </c>
      <c r="C224" s="360"/>
      <c r="D224" s="39" t="s">
        <v>11</v>
      </c>
      <c r="E224" s="122"/>
      <c r="F224" s="122"/>
      <c r="G224" s="122"/>
      <c r="H224" s="122"/>
      <c r="I224" s="122"/>
      <c r="J224" s="325"/>
      <c r="K224" s="140"/>
      <c r="L224" s="123"/>
      <c r="M224" s="123"/>
      <c r="N224" s="166">
        <f>E224+H224+I224+K224+L224+M224</f>
        <v>0</v>
      </c>
    </row>
    <row r="225" spans="1:14" s="29" customFormat="1" x14ac:dyDescent="0.25">
      <c r="A225" s="352"/>
      <c r="B225" s="355"/>
      <c r="C225" s="360"/>
      <c r="D225" s="39" t="s">
        <v>3</v>
      </c>
      <c r="E225" s="122"/>
      <c r="F225" s="122"/>
      <c r="G225" s="122"/>
      <c r="H225" s="122"/>
      <c r="I225" s="122"/>
      <c r="J225" s="325"/>
      <c r="K225" s="140"/>
      <c r="L225" s="123"/>
      <c r="M225" s="123"/>
      <c r="N225" s="166">
        <f>E225+H225+I225+K225+L225+M225</f>
        <v>0</v>
      </c>
    </row>
    <row r="226" spans="1:14" s="29" customFormat="1" ht="21" thickBot="1" x14ac:dyDescent="0.3">
      <c r="A226" s="353"/>
      <c r="B226" s="356"/>
      <c r="C226" s="361"/>
      <c r="D226" s="186" t="s">
        <v>4</v>
      </c>
      <c r="E226" s="187"/>
      <c r="F226" s="187"/>
      <c r="G226" s="187"/>
      <c r="H226" s="124"/>
      <c r="I226" s="124"/>
      <c r="J226" s="326"/>
      <c r="K226" s="140"/>
      <c r="L226" s="125"/>
      <c r="M226" s="125"/>
      <c r="N226" s="167">
        <f>E226+H226+I226+K226+L226+M226</f>
        <v>0</v>
      </c>
    </row>
    <row r="227" spans="1:14" s="29" customFormat="1" ht="48.75" customHeight="1" thickBot="1" x14ac:dyDescent="0.3">
      <c r="A227" s="48"/>
      <c r="B227" s="49"/>
      <c r="C227" s="49"/>
      <c r="D227" s="49"/>
      <c r="E227" s="75" t="s">
        <v>54</v>
      </c>
      <c r="F227" s="74" t="s">
        <v>53</v>
      </c>
      <c r="G227" s="49"/>
      <c r="H227" s="49"/>
      <c r="I227" s="49"/>
      <c r="J227" s="49"/>
      <c r="K227" s="136"/>
      <c r="L227" s="49"/>
      <c r="M227" s="49"/>
      <c r="N227" s="50"/>
    </row>
    <row r="228" spans="1:14" s="29" customFormat="1" ht="21" customHeight="1" thickBot="1" x14ac:dyDescent="0.3">
      <c r="A228" s="364" t="s">
        <v>19</v>
      </c>
      <c r="B228" s="365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6"/>
    </row>
    <row r="229" spans="1:14" s="29" customFormat="1" ht="19.5" x14ac:dyDescent="0.25">
      <c r="A229" s="348" t="s">
        <v>5</v>
      </c>
      <c r="B229" s="4" t="s">
        <v>12</v>
      </c>
      <c r="C229" s="56"/>
      <c r="D229" s="57"/>
      <c r="E229" s="56"/>
      <c r="F229" s="56"/>
      <c r="G229" s="56"/>
      <c r="H229" s="56"/>
      <c r="I229" s="56"/>
      <c r="J229" s="58"/>
      <c r="K229" s="137"/>
      <c r="L229" s="59"/>
      <c r="M229" s="59"/>
      <c r="N229" s="60"/>
    </row>
    <row r="230" spans="1:14" s="29" customFormat="1" x14ac:dyDescent="0.25">
      <c r="A230" s="342"/>
      <c r="B230" s="11" t="s">
        <v>13</v>
      </c>
      <c r="C230" s="20"/>
      <c r="D230" s="9"/>
      <c r="E230" s="20"/>
      <c r="F230" s="20"/>
      <c r="G230" s="20"/>
      <c r="H230" s="20"/>
      <c r="I230" s="20"/>
      <c r="J230" s="30"/>
      <c r="K230" s="138"/>
      <c r="L230" s="20"/>
      <c r="M230" s="20"/>
      <c r="N230" s="21"/>
    </row>
    <row r="231" spans="1:14" s="29" customFormat="1" ht="19.5" x14ac:dyDescent="0.25">
      <c r="A231" s="12"/>
      <c r="B231" s="13" t="s">
        <v>7</v>
      </c>
      <c r="C231" s="343" t="s">
        <v>8</v>
      </c>
      <c r="D231" s="344"/>
      <c r="E231" s="344"/>
      <c r="F231" s="344"/>
      <c r="G231" s="344"/>
      <c r="H231" s="344"/>
      <c r="I231" s="344"/>
      <c r="J231" s="344"/>
      <c r="K231" s="322"/>
      <c r="L231" s="322"/>
      <c r="M231" s="322"/>
      <c r="N231" s="323"/>
    </row>
    <row r="232" spans="1:14" s="29" customFormat="1" ht="22.5" customHeight="1" x14ac:dyDescent="0.25">
      <c r="A232" s="349" t="s">
        <v>9</v>
      </c>
      <c r="B232" s="309" t="s">
        <v>21</v>
      </c>
      <c r="C232" s="183"/>
      <c r="D232" s="103" t="s">
        <v>10</v>
      </c>
      <c r="E232" s="52"/>
      <c r="F232" s="52"/>
      <c r="G232" s="180">
        <f>SUM(G233:G235)</f>
        <v>0</v>
      </c>
      <c r="H232" s="52"/>
      <c r="I232" s="52"/>
      <c r="J232" s="312"/>
      <c r="K232" s="142">
        <f>SUM(K233:K235)</f>
        <v>0</v>
      </c>
      <c r="L232" s="52">
        <f>SUM(L233:L235)</f>
        <v>0</v>
      </c>
      <c r="M232" s="52">
        <f>SUM(M233:M235)</f>
        <v>0</v>
      </c>
      <c r="N232" s="61">
        <f>E232+H232+I232+K232+L232+M232</f>
        <v>0</v>
      </c>
    </row>
    <row r="233" spans="1:14" s="29" customFormat="1" ht="23.25" x14ac:dyDescent="0.25">
      <c r="A233" s="350"/>
      <c r="B233" s="310"/>
      <c r="C233" s="169"/>
      <c r="D233" s="104" t="s">
        <v>11</v>
      </c>
      <c r="E233" s="105"/>
      <c r="F233" s="105"/>
      <c r="G233" s="181"/>
      <c r="H233" s="106"/>
      <c r="I233" s="106"/>
      <c r="J233" s="313"/>
      <c r="K233" s="143"/>
      <c r="L233" s="107"/>
      <c r="M233" s="107"/>
      <c r="N233" s="127">
        <f>E233+H233+I233+K233+L233+M233</f>
        <v>0</v>
      </c>
    </row>
    <row r="234" spans="1:14" s="29" customFormat="1" ht="23.25" x14ac:dyDescent="0.25">
      <c r="A234" s="350"/>
      <c r="B234" s="310"/>
      <c r="C234" s="169"/>
      <c r="D234" s="104" t="s">
        <v>3</v>
      </c>
      <c r="E234" s="105"/>
      <c r="F234" s="105"/>
      <c r="G234" s="181"/>
      <c r="H234" s="106"/>
      <c r="I234" s="106"/>
      <c r="J234" s="313"/>
      <c r="K234" s="143"/>
      <c r="L234" s="107"/>
      <c r="M234" s="107"/>
      <c r="N234" s="127">
        <f>E234+H234+I234+K234+L234+M234</f>
        <v>0</v>
      </c>
    </row>
    <row r="235" spans="1:14" s="29" customFormat="1" ht="22.5" x14ac:dyDescent="0.25">
      <c r="A235" s="362"/>
      <c r="B235" s="311"/>
      <c r="C235" s="170"/>
      <c r="D235" s="104" t="s">
        <v>4</v>
      </c>
      <c r="E235" s="105"/>
      <c r="F235" s="105"/>
      <c r="G235" s="181"/>
      <c r="H235" s="108"/>
      <c r="I235" s="108"/>
      <c r="J235" s="314"/>
      <c r="K235" s="143"/>
      <c r="L235" s="107"/>
      <c r="M235" s="107"/>
      <c r="N235" s="61">
        <f>E235+H235+I235+K235+L235+M235</f>
        <v>0</v>
      </c>
    </row>
    <row r="236" spans="1:14" s="29" customFormat="1" ht="19.5" x14ac:dyDescent="0.25">
      <c r="A236" s="341" t="s">
        <v>6</v>
      </c>
      <c r="B236" s="22" t="s">
        <v>12</v>
      </c>
      <c r="C236" s="32"/>
      <c r="D236" s="33"/>
      <c r="E236" s="109"/>
      <c r="F236" s="109"/>
      <c r="G236" s="109"/>
      <c r="H236" s="109"/>
      <c r="I236" s="109"/>
      <c r="J236" s="110"/>
      <c r="K236" s="147"/>
      <c r="L236" s="107"/>
      <c r="M236" s="107"/>
      <c r="N236" s="111"/>
    </row>
    <row r="237" spans="1:14" s="29" customFormat="1" x14ac:dyDescent="0.25">
      <c r="A237" s="342"/>
      <c r="B237" s="11" t="s">
        <v>13</v>
      </c>
      <c r="C237" s="20"/>
      <c r="D237" s="9"/>
      <c r="E237" s="112"/>
      <c r="F237" s="112"/>
      <c r="G237" s="112"/>
      <c r="H237" s="112"/>
      <c r="I237" s="112"/>
      <c r="J237" s="114"/>
      <c r="K237" s="148"/>
      <c r="L237" s="112"/>
      <c r="M237" s="112"/>
      <c r="N237" s="115"/>
    </row>
    <row r="238" spans="1:14" s="29" customFormat="1" ht="19.5" x14ac:dyDescent="0.25">
      <c r="A238" s="12"/>
      <c r="B238" s="13" t="s">
        <v>7</v>
      </c>
      <c r="C238" s="343" t="s">
        <v>8</v>
      </c>
      <c r="D238" s="344"/>
      <c r="E238" s="344"/>
      <c r="F238" s="344"/>
      <c r="G238" s="344"/>
      <c r="H238" s="344"/>
      <c r="I238" s="344"/>
      <c r="J238" s="344"/>
      <c r="K238" s="322"/>
      <c r="L238" s="322"/>
      <c r="M238" s="322"/>
      <c r="N238" s="323"/>
    </row>
    <row r="239" spans="1:14" s="29" customFormat="1" ht="22.5" customHeight="1" x14ac:dyDescent="0.25">
      <c r="A239" s="349" t="s">
        <v>16</v>
      </c>
      <c r="B239" s="309" t="s">
        <v>21</v>
      </c>
      <c r="C239" s="183"/>
      <c r="D239" s="103" t="s">
        <v>10</v>
      </c>
      <c r="E239" s="52"/>
      <c r="F239" s="52"/>
      <c r="G239" s="180">
        <f>SUM(G240:G242)</f>
        <v>0</v>
      </c>
      <c r="H239" s="52"/>
      <c r="I239" s="52"/>
      <c r="J239" s="312"/>
      <c r="K239" s="142">
        <f>SUM(K240:K242)</f>
        <v>0</v>
      </c>
      <c r="L239" s="52">
        <f>SUM(L240:L242)</f>
        <v>0</v>
      </c>
      <c r="M239" s="52">
        <f>SUM(M240:M242)</f>
        <v>0</v>
      </c>
      <c r="N239" s="61">
        <f>E239+H239+I239+K239+L239+M239</f>
        <v>0</v>
      </c>
    </row>
    <row r="240" spans="1:14" s="29" customFormat="1" ht="23.25" x14ac:dyDescent="0.25">
      <c r="A240" s="350"/>
      <c r="B240" s="310"/>
      <c r="C240" s="169"/>
      <c r="D240" s="104" t="s">
        <v>11</v>
      </c>
      <c r="E240" s="105"/>
      <c r="F240" s="105"/>
      <c r="G240" s="181"/>
      <c r="H240" s="106"/>
      <c r="I240" s="106"/>
      <c r="J240" s="313"/>
      <c r="K240" s="143"/>
      <c r="L240" s="107"/>
      <c r="M240" s="107"/>
      <c r="N240" s="127">
        <f>E240+H240+I240+K240+L240+M240</f>
        <v>0</v>
      </c>
    </row>
    <row r="241" spans="1:14" s="29" customFormat="1" ht="23.25" x14ac:dyDescent="0.25">
      <c r="A241" s="350"/>
      <c r="B241" s="310"/>
      <c r="C241" s="169"/>
      <c r="D241" s="104" t="s">
        <v>3</v>
      </c>
      <c r="E241" s="105"/>
      <c r="F241" s="105"/>
      <c r="G241" s="181"/>
      <c r="H241" s="106"/>
      <c r="I241" s="106"/>
      <c r="J241" s="313"/>
      <c r="K241" s="143"/>
      <c r="L241" s="107"/>
      <c r="M241" s="107"/>
      <c r="N241" s="127">
        <f>E241+H241+I241+K241+L241+M241</f>
        <v>0</v>
      </c>
    </row>
    <row r="242" spans="1:14" s="29" customFormat="1" ht="22.5" x14ac:dyDescent="0.25">
      <c r="A242" s="350"/>
      <c r="B242" s="311"/>
      <c r="C242" s="170"/>
      <c r="D242" s="104" t="s">
        <v>4</v>
      </c>
      <c r="E242" s="105"/>
      <c r="F242" s="105"/>
      <c r="G242" s="181"/>
      <c r="H242" s="108"/>
      <c r="I242" s="108"/>
      <c r="J242" s="314"/>
      <c r="K242" s="143"/>
      <c r="L242" s="107"/>
      <c r="M242" s="107"/>
      <c r="N242" s="61">
        <f>E242+H242+I242+K242+L242+M242</f>
        <v>0</v>
      </c>
    </row>
    <row r="243" spans="1:14" s="29" customFormat="1" ht="39.75" thickBot="1" x14ac:dyDescent="0.3">
      <c r="A243" s="62" t="s">
        <v>15</v>
      </c>
      <c r="B243" s="63" t="s">
        <v>17</v>
      </c>
      <c r="C243" s="64"/>
      <c r="D243" s="65"/>
      <c r="E243" s="116"/>
      <c r="F243" s="116"/>
      <c r="G243" s="116"/>
      <c r="H243" s="116"/>
      <c r="I243" s="116"/>
      <c r="J243" s="117"/>
      <c r="K243" s="144"/>
      <c r="L243" s="118"/>
      <c r="M243" s="118"/>
      <c r="N243" s="119"/>
    </row>
    <row r="244" spans="1:14" s="29" customFormat="1" ht="21" customHeight="1" thickBot="1" x14ac:dyDescent="0.3">
      <c r="A244" s="345" t="s">
        <v>20</v>
      </c>
      <c r="B244" s="346"/>
      <c r="C244" s="346"/>
      <c r="D244" s="346"/>
      <c r="E244" s="346"/>
      <c r="F244" s="346"/>
      <c r="G244" s="346"/>
      <c r="H244" s="346"/>
      <c r="I244" s="346"/>
      <c r="J244" s="346"/>
      <c r="K244" s="346"/>
      <c r="L244" s="346"/>
      <c r="M244" s="346"/>
      <c r="N244" s="347"/>
    </row>
    <row r="245" spans="1:14" s="29" customFormat="1" ht="19.5" x14ac:dyDescent="0.25">
      <c r="A245" s="348" t="s">
        <v>5</v>
      </c>
      <c r="B245" s="4" t="s">
        <v>12</v>
      </c>
      <c r="C245" s="23"/>
      <c r="D245" s="24"/>
      <c r="E245" s="23"/>
      <c r="F245" s="23"/>
      <c r="G245" s="23"/>
      <c r="H245" s="23"/>
      <c r="I245" s="23"/>
      <c r="J245" s="31"/>
      <c r="K245" s="145"/>
      <c r="L245" s="3"/>
      <c r="M245" s="3"/>
      <c r="N245" s="27"/>
    </row>
    <row r="246" spans="1:14" s="29" customFormat="1" x14ac:dyDescent="0.25">
      <c r="A246" s="341"/>
      <c r="B246" s="5" t="s">
        <v>13</v>
      </c>
      <c r="C246" s="10"/>
      <c r="D246" s="7"/>
      <c r="E246" s="10"/>
      <c r="F246" s="10"/>
      <c r="G246" s="10"/>
      <c r="H246" s="10"/>
      <c r="I246" s="10"/>
      <c r="J246" s="34"/>
      <c r="K246" s="146"/>
      <c r="L246" s="6"/>
      <c r="M246" s="6"/>
      <c r="N246" s="8"/>
    </row>
    <row r="247" spans="1:14" s="29" customFormat="1" ht="19.5" x14ac:dyDescent="0.25">
      <c r="A247" s="14"/>
      <c r="B247" s="15" t="s">
        <v>7</v>
      </c>
      <c r="C247" s="351" t="s">
        <v>8</v>
      </c>
      <c r="D247" s="351"/>
      <c r="E247" s="351"/>
      <c r="F247" s="351"/>
      <c r="G247" s="351"/>
      <c r="H247" s="351"/>
      <c r="I247" s="351"/>
      <c r="J247" s="351"/>
      <c r="K247" s="322"/>
      <c r="L247" s="322"/>
      <c r="M247" s="322"/>
      <c r="N247" s="323"/>
    </row>
    <row r="248" spans="1:14" s="29" customFormat="1" ht="22.5" customHeight="1" x14ac:dyDescent="0.25">
      <c r="A248" s="350" t="s">
        <v>9</v>
      </c>
      <c r="B248" s="309" t="s">
        <v>21</v>
      </c>
      <c r="C248" s="183"/>
      <c r="D248" s="103" t="s">
        <v>10</v>
      </c>
      <c r="E248" s="52"/>
      <c r="F248" s="52"/>
      <c r="G248" s="180">
        <f>SUM(G249:G251)</f>
        <v>0</v>
      </c>
      <c r="H248" s="52"/>
      <c r="I248" s="52"/>
      <c r="J248" s="312"/>
      <c r="K248" s="142">
        <f>SUM(K249:K251)</f>
        <v>0</v>
      </c>
      <c r="L248" s="52">
        <f>SUM(L249:L251)</f>
        <v>0</v>
      </c>
      <c r="M248" s="52">
        <f>SUM(M249:M251)</f>
        <v>0</v>
      </c>
      <c r="N248" s="61">
        <f>E248+H248+I248+K248+L248+M248</f>
        <v>0</v>
      </c>
    </row>
    <row r="249" spans="1:14" s="29" customFormat="1" ht="23.25" x14ac:dyDescent="0.25">
      <c r="A249" s="350"/>
      <c r="B249" s="310"/>
      <c r="C249" s="169"/>
      <c r="D249" s="104" t="s">
        <v>11</v>
      </c>
      <c r="E249" s="105"/>
      <c r="F249" s="105"/>
      <c r="G249" s="181"/>
      <c r="H249" s="106"/>
      <c r="I249" s="106"/>
      <c r="J249" s="313"/>
      <c r="K249" s="143"/>
      <c r="L249" s="107"/>
      <c r="M249" s="107"/>
      <c r="N249" s="127">
        <f>E249+H249+I249+K249+L249+M249</f>
        <v>0</v>
      </c>
    </row>
    <row r="250" spans="1:14" s="29" customFormat="1" ht="23.25" x14ac:dyDescent="0.25">
      <c r="A250" s="350"/>
      <c r="B250" s="310"/>
      <c r="C250" s="169"/>
      <c r="D250" s="104" t="s">
        <v>3</v>
      </c>
      <c r="E250" s="105"/>
      <c r="F250" s="105"/>
      <c r="G250" s="181"/>
      <c r="H250" s="106"/>
      <c r="I250" s="106"/>
      <c r="J250" s="313"/>
      <c r="K250" s="143"/>
      <c r="L250" s="107"/>
      <c r="M250" s="107"/>
      <c r="N250" s="127">
        <f>E250+H250+I250+K250+L250+M250</f>
        <v>0</v>
      </c>
    </row>
    <row r="251" spans="1:14" s="29" customFormat="1" ht="22.5" x14ac:dyDescent="0.25">
      <c r="A251" s="350"/>
      <c r="B251" s="310"/>
      <c r="C251" s="170"/>
      <c r="D251" s="104" t="s">
        <v>4</v>
      </c>
      <c r="E251" s="105"/>
      <c r="F251" s="105"/>
      <c r="G251" s="181"/>
      <c r="H251" s="108"/>
      <c r="I251" s="108"/>
      <c r="J251" s="314"/>
      <c r="K251" s="143"/>
      <c r="L251" s="107"/>
      <c r="M251" s="107"/>
      <c r="N251" s="61">
        <f>E251+H251+I251+K251+L251+M251</f>
        <v>0</v>
      </c>
    </row>
    <row r="252" spans="1:14" s="29" customFormat="1" ht="40.5" x14ac:dyDescent="0.25">
      <c r="A252" s="352" t="str">
        <f>E227</f>
        <v>VIII</v>
      </c>
      <c r="B252" s="51" t="s">
        <v>38</v>
      </c>
      <c r="C252" s="360"/>
      <c r="D252" s="38" t="s">
        <v>2</v>
      </c>
      <c r="E252" s="120"/>
      <c r="F252" s="120"/>
      <c r="G252" s="120">
        <f>G253+G254+G255</f>
        <v>0</v>
      </c>
      <c r="H252" s="120"/>
      <c r="I252" s="120"/>
      <c r="J252" s="324"/>
      <c r="K252" s="139">
        <f>K253+K254+K255</f>
        <v>0</v>
      </c>
      <c r="L252" s="120">
        <f>L253+L254+L255</f>
        <v>0</v>
      </c>
      <c r="M252" s="120">
        <f>M253+M254+M255</f>
        <v>0</v>
      </c>
      <c r="N252" s="121">
        <f>N253+N254+N255</f>
        <v>0</v>
      </c>
    </row>
    <row r="253" spans="1:14" s="29" customFormat="1" ht="20.25" customHeight="1" x14ac:dyDescent="0.25">
      <c r="A253" s="352"/>
      <c r="B253" s="354" t="str">
        <f>F227</f>
        <v>НАУКА</v>
      </c>
      <c r="C253" s="360"/>
      <c r="D253" s="39" t="s">
        <v>11</v>
      </c>
      <c r="E253" s="122"/>
      <c r="F253" s="122"/>
      <c r="G253" s="122"/>
      <c r="H253" s="122"/>
      <c r="I253" s="122"/>
      <c r="J253" s="325"/>
      <c r="K253" s="140"/>
      <c r="L253" s="123"/>
      <c r="M253" s="123"/>
      <c r="N253" s="166">
        <f>E253+H253+I253+K253+L253+M253</f>
        <v>0</v>
      </c>
    </row>
    <row r="254" spans="1:14" s="29" customFormat="1" ht="20.25" customHeight="1" x14ac:dyDescent="0.25">
      <c r="A254" s="352"/>
      <c r="B254" s="355"/>
      <c r="C254" s="360"/>
      <c r="D254" s="39" t="s">
        <v>3</v>
      </c>
      <c r="E254" s="122"/>
      <c r="F254" s="122"/>
      <c r="G254" s="122"/>
      <c r="H254" s="122"/>
      <c r="I254" s="122"/>
      <c r="J254" s="325"/>
      <c r="K254" s="140"/>
      <c r="L254" s="123"/>
      <c r="M254" s="123"/>
      <c r="N254" s="166">
        <f>E254+H254+I254+K254+L254+M254</f>
        <v>0</v>
      </c>
    </row>
    <row r="255" spans="1:14" s="29" customFormat="1" ht="21" customHeight="1" thickBot="1" x14ac:dyDescent="0.3">
      <c r="A255" s="353"/>
      <c r="B255" s="356"/>
      <c r="C255" s="361"/>
      <c r="D255" s="186" t="s">
        <v>4</v>
      </c>
      <c r="E255" s="187"/>
      <c r="F255" s="187"/>
      <c r="G255" s="187"/>
      <c r="H255" s="124"/>
      <c r="I255" s="124"/>
      <c r="J255" s="326"/>
      <c r="K255" s="140"/>
      <c r="L255" s="125"/>
      <c r="M255" s="125"/>
      <c r="N255" s="167">
        <f>E255+H255+I255+K255+L255+M255</f>
        <v>0</v>
      </c>
    </row>
    <row r="256" spans="1:14" s="29" customFormat="1" ht="48.75" customHeight="1" thickBot="1" x14ac:dyDescent="0.3">
      <c r="A256" s="48"/>
      <c r="B256" s="49"/>
      <c r="C256" s="49"/>
      <c r="D256" s="49"/>
      <c r="E256" s="75" t="s">
        <v>56</v>
      </c>
      <c r="F256" s="74" t="s">
        <v>55</v>
      </c>
      <c r="G256" s="49"/>
      <c r="H256" s="49"/>
      <c r="I256" s="49"/>
      <c r="J256" s="49"/>
      <c r="K256" s="136"/>
      <c r="L256" s="49"/>
      <c r="M256" s="49"/>
      <c r="N256" s="50"/>
    </row>
    <row r="257" spans="1:14" s="29" customFormat="1" ht="21" thickBot="1" x14ac:dyDescent="0.3">
      <c r="A257" s="364" t="s">
        <v>19</v>
      </c>
      <c r="B257" s="365"/>
      <c r="C257" s="365"/>
      <c r="D257" s="365"/>
      <c r="E257" s="365"/>
      <c r="F257" s="365"/>
      <c r="G257" s="365"/>
      <c r="H257" s="365"/>
      <c r="I257" s="365"/>
      <c r="J257" s="365"/>
      <c r="K257" s="365"/>
      <c r="L257" s="365"/>
      <c r="M257" s="365"/>
      <c r="N257" s="366"/>
    </row>
    <row r="258" spans="1:14" s="29" customFormat="1" ht="19.5" x14ac:dyDescent="0.25">
      <c r="A258" s="348" t="s">
        <v>5</v>
      </c>
      <c r="B258" s="4" t="s">
        <v>12</v>
      </c>
      <c r="C258" s="56"/>
      <c r="D258" s="57"/>
      <c r="E258" s="56"/>
      <c r="F258" s="56"/>
      <c r="G258" s="56"/>
      <c r="H258" s="56"/>
      <c r="I258" s="56"/>
      <c r="J258" s="58"/>
      <c r="K258" s="137"/>
      <c r="L258" s="59"/>
      <c r="M258" s="59"/>
      <c r="N258" s="60"/>
    </row>
    <row r="259" spans="1:14" s="29" customFormat="1" x14ac:dyDescent="0.25">
      <c r="A259" s="342"/>
      <c r="B259" s="11" t="s">
        <v>13</v>
      </c>
      <c r="C259" s="20"/>
      <c r="D259" s="9"/>
      <c r="E259" s="20"/>
      <c r="F259" s="20"/>
      <c r="G259" s="20"/>
      <c r="H259" s="20"/>
      <c r="I259" s="20"/>
      <c r="J259" s="30"/>
      <c r="K259" s="138"/>
      <c r="L259" s="20"/>
      <c r="M259" s="20"/>
      <c r="N259" s="21"/>
    </row>
    <row r="260" spans="1:14" s="29" customFormat="1" ht="19.5" x14ac:dyDescent="0.25">
      <c r="A260" s="12"/>
      <c r="B260" s="13" t="s">
        <v>7</v>
      </c>
      <c r="C260" s="343" t="s">
        <v>8</v>
      </c>
      <c r="D260" s="344"/>
      <c r="E260" s="344"/>
      <c r="F260" s="344"/>
      <c r="G260" s="344"/>
      <c r="H260" s="344"/>
      <c r="I260" s="344"/>
      <c r="J260" s="344"/>
      <c r="K260" s="322"/>
      <c r="L260" s="322"/>
      <c r="M260" s="322"/>
      <c r="N260" s="323"/>
    </row>
    <row r="261" spans="1:14" s="29" customFormat="1" ht="22.5" x14ac:dyDescent="0.25">
      <c r="A261" s="349" t="s">
        <v>9</v>
      </c>
      <c r="B261" s="309" t="s">
        <v>21</v>
      </c>
      <c r="C261" s="183"/>
      <c r="D261" s="103" t="s">
        <v>10</v>
      </c>
      <c r="E261" s="52"/>
      <c r="F261" s="52"/>
      <c r="G261" s="180">
        <f>SUM(G262:G264)</f>
        <v>0</v>
      </c>
      <c r="H261" s="52"/>
      <c r="I261" s="52"/>
      <c r="J261" s="312"/>
      <c r="K261" s="142">
        <f>SUM(K262:K264)</f>
        <v>0</v>
      </c>
      <c r="L261" s="52">
        <f>SUM(L262:L264)</f>
        <v>0</v>
      </c>
      <c r="M261" s="52">
        <f>SUM(M262:M264)</f>
        <v>0</v>
      </c>
      <c r="N261" s="61">
        <f>E261+H261+I261+K261+L261+M261</f>
        <v>0</v>
      </c>
    </row>
    <row r="262" spans="1:14" s="29" customFormat="1" ht="23.25" x14ac:dyDescent="0.25">
      <c r="A262" s="350"/>
      <c r="B262" s="310"/>
      <c r="C262" s="169"/>
      <c r="D262" s="104" t="s">
        <v>11</v>
      </c>
      <c r="E262" s="105"/>
      <c r="F262" s="105"/>
      <c r="G262" s="181"/>
      <c r="H262" s="106"/>
      <c r="I262" s="106"/>
      <c r="J262" s="313"/>
      <c r="K262" s="143"/>
      <c r="L262" s="107"/>
      <c r="M262" s="107"/>
      <c r="N262" s="127">
        <f>E262+H262+I262+K262+L262+M262</f>
        <v>0</v>
      </c>
    </row>
    <row r="263" spans="1:14" s="29" customFormat="1" ht="23.25" x14ac:dyDescent="0.25">
      <c r="A263" s="350"/>
      <c r="B263" s="310"/>
      <c r="C263" s="169"/>
      <c r="D263" s="104" t="s">
        <v>3</v>
      </c>
      <c r="E263" s="105"/>
      <c r="F263" s="105"/>
      <c r="G263" s="181"/>
      <c r="H263" s="106"/>
      <c r="I263" s="106"/>
      <c r="J263" s="313"/>
      <c r="K263" s="143"/>
      <c r="L263" s="107"/>
      <c r="M263" s="107"/>
      <c r="N263" s="127">
        <f>E263+H263+I263+K263+L263+M263</f>
        <v>0</v>
      </c>
    </row>
    <row r="264" spans="1:14" s="29" customFormat="1" ht="22.5" x14ac:dyDescent="0.25">
      <c r="A264" s="362"/>
      <c r="B264" s="311"/>
      <c r="C264" s="170"/>
      <c r="D264" s="104" t="s">
        <v>4</v>
      </c>
      <c r="E264" s="105"/>
      <c r="F264" s="105"/>
      <c r="G264" s="181"/>
      <c r="H264" s="108"/>
      <c r="I264" s="108"/>
      <c r="J264" s="314"/>
      <c r="K264" s="143"/>
      <c r="L264" s="107"/>
      <c r="M264" s="107"/>
      <c r="N264" s="61">
        <f>E264+H264+I264+K264+L264+M264</f>
        <v>0</v>
      </c>
    </row>
    <row r="265" spans="1:14" s="29" customFormat="1" ht="19.5" x14ac:dyDescent="0.25">
      <c r="A265" s="341" t="s">
        <v>6</v>
      </c>
      <c r="B265" s="22" t="s">
        <v>12</v>
      </c>
      <c r="C265" s="32"/>
      <c r="D265" s="33"/>
      <c r="E265" s="109"/>
      <c r="F265" s="109"/>
      <c r="G265" s="109"/>
      <c r="H265" s="109"/>
      <c r="I265" s="109"/>
      <c r="J265" s="110"/>
      <c r="K265" s="147"/>
      <c r="L265" s="107"/>
      <c r="M265" s="107"/>
      <c r="N265" s="111"/>
    </row>
    <row r="266" spans="1:14" s="29" customFormat="1" x14ac:dyDescent="0.25">
      <c r="A266" s="342"/>
      <c r="B266" s="11" t="s">
        <v>13</v>
      </c>
      <c r="C266" s="20"/>
      <c r="D266" s="9"/>
      <c r="E266" s="20"/>
      <c r="F266" s="20"/>
      <c r="G266" s="20"/>
      <c r="H266" s="20"/>
      <c r="I266" s="20"/>
      <c r="J266" s="30"/>
      <c r="K266" s="138"/>
      <c r="L266" s="20"/>
      <c r="M266" s="20"/>
      <c r="N266" s="21"/>
    </row>
    <row r="267" spans="1:14" s="29" customFormat="1" ht="19.5" x14ac:dyDescent="0.25">
      <c r="A267" s="12"/>
      <c r="B267" s="13" t="s">
        <v>7</v>
      </c>
      <c r="C267" s="343" t="s">
        <v>8</v>
      </c>
      <c r="D267" s="344"/>
      <c r="E267" s="344"/>
      <c r="F267" s="344"/>
      <c r="G267" s="344"/>
      <c r="H267" s="344"/>
      <c r="I267" s="344"/>
      <c r="J267" s="344"/>
      <c r="K267" s="322"/>
      <c r="L267" s="322"/>
      <c r="M267" s="322"/>
      <c r="N267" s="323"/>
    </row>
    <row r="268" spans="1:14" s="29" customFormat="1" ht="22.5" x14ac:dyDescent="0.25">
      <c r="A268" s="349" t="s">
        <v>16</v>
      </c>
      <c r="B268" s="309" t="s">
        <v>21</v>
      </c>
      <c r="C268" s="183"/>
      <c r="D268" s="103" t="s">
        <v>10</v>
      </c>
      <c r="E268" s="52"/>
      <c r="F268" s="52"/>
      <c r="G268" s="180">
        <f>SUM(G269:G271)</f>
        <v>0</v>
      </c>
      <c r="H268" s="52"/>
      <c r="I268" s="52"/>
      <c r="J268" s="312"/>
      <c r="K268" s="142">
        <f>SUM(K269:K271)</f>
        <v>0</v>
      </c>
      <c r="L268" s="52">
        <f>SUM(L269:L271)</f>
        <v>0</v>
      </c>
      <c r="M268" s="52">
        <f>SUM(M269:M271)</f>
        <v>0</v>
      </c>
      <c r="N268" s="61">
        <f>E268+H268+I268+K268+L268+M268</f>
        <v>0</v>
      </c>
    </row>
    <row r="269" spans="1:14" s="29" customFormat="1" ht="23.25" x14ac:dyDescent="0.25">
      <c r="A269" s="350"/>
      <c r="B269" s="310"/>
      <c r="C269" s="169"/>
      <c r="D269" s="104" t="s">
        <v>11</v>
      </c>
      <c r="E269" s="105"/>
      <c r="F269" s="105"/>
      <c r="G269" s="181"/>
      <c r="H269" s="106"/>
      <c r="I269" s="106"/>
      <c r="J269" s="313"/>
      <c r="K269" s="143"/>
      <c r="L269" s="107"/>
      <c r="M269" s="107"/>
      <c r="N269" s="127">
        <f>E269+H269+I269+K269+L269+M269</f>
        <v>0</v>
      </c>
    </row>
    <row r="270" spans="1:14" s="29" customFormat="1" ht="23.25" x14ac:dyDescent="0.25">
      <c r="A270" s="350"/>
      <c r="B270" s="310"/>
      <c r="C270" s="169"/>
      <c r="D270" s="104" t="s">
        <v>3</v>
      </c>
      <c r="E270" s="105"/>
      <c r="F270" s="105"/>
      <c r="G270" s="181"/>
      <c r="H270" s="106"/>
      <c r="I270" s="106"/>
      <c r="J270" s="313"/>
      <c r="K270" s="143"/>
      <c r="L270" s="107"/>
      <c r="M270" s="107"/>
      <c r="N270" s="127">
        <f>E270+H270+I270+K270+L270+M270</f>
        <v>0</v>
      </c>
    </row>
    <row r="271" spans="1:14" s="29" customFormat="1" ht="22.5" x14ac:dyDescent="0.25">
      <c r="A271" s="350"/>
      <c r="B271" s="311"/>
      <c r="C271" s="170"/>
      <c r="D271" s="104" t="s">
        <v>4</v>
      </c>
      <c r="E271" s="105"/>
      <c r="F271" s="105"/>
      <c r="G271" s="181"/>
      <c r="H271" s="108"/>
      <c r="I271" s="108"/>
      <c r="J271" s="314"/>
      <c r="K271" s="143"/>
      <c r="L271" s="107"/>
      <c r="M271" s="107"/>
      <c r="N271" s="61">
        <f>E271+H271+I271+K271+L271+M271</f>
        <v>0</v>
      </c>
    </row>
    <row r="272" spans="1:14" s="29" customFormat="1" ht="39.75" thickBot="1" x14ac:dyDescent="0.3">
      <c r="A272" s="62" t="s">
        <v>15</v>
      </c>
      <c r="B272" s="63" t="s">
        <v>17</v>
      </c>
      <c r="C272" s="64"/>
      <c r="D272" s="65"/>
      <c r="E272" s="116"/>
      <c r="F272" s="116"/>
      <c r="G272" s="116"/>
      <c r="H272" s="116"/>
      <c r="I272" s="116"/>
      <c r="J272" s="117"/>
      <c r="K272" s="144"/>
      <c r="L272" s="118"/>
      <c r="M272" s="118"/>
      <c r="N272" s="119"/>
    </row>
    <row r="273" spans="1:14" s="29" customFormat="1" ht="21" thickBot="1" x14ac:dyDescent="0.3">
      <c r="A273" s="345" t="s">
        <v>20</v>
      </c>
      <c r="B273" s="346"/>
      <c r="C273" s="346"/>
      <c r="D273" s="346"/>
      <c r="E273" s="346"/>
      <c r="F273" s="346"/>
      <c r="G273" s="346"/>
      <c r="H273" s="346"/>
      <c r="I273" s="346"/>
      <c r="J273" s="346"/>
      <c r="K273" s="346"/>
      <c r="L273" s="346"/>
      <c r="M273" s="346"/>
      <c r="N273" s="347"/>
    </row>
    <row r="274" spans="1:14" s="29" customFormat="1" ht="19.5" x14ac:dyDescent="0.25">
      <c r="A274" s="348" t="s">
        <v>5</v>
      </c>
      <c r="B274" s="4" t="s">
        <v>12</v>
      </c>
      <c r="C274" s="23"/>
      <c r="D274" s="24"/>
      <c r="E274" s="23"/>
      <c r="F274" s="23"/>
      <c r="G274" s="23"/>
      <c r="H274" s="23"/>
      <c r="I274" s="23"/>
      <c r="J274" s="31"/>
      <c r="K274" s="145"/>
      <c r="L274" s="3"/>
      <c r="M274" s="3"/>
      <c r="N274" s="27"/>
    </row>
    <row r="275" spans="1:14" s="29" customFormat="1" x14ac:dyDescent="0.25">
      <c r="A275" s="341"/>
      <c r="B275" s="5" t="s">
        <v>13</v>
      </c>
      <c r="C275" s="10"/>
      <c r="D275" s="7"/>
      <c r="E275" s="10"/>
      <c r="F275" s="10"/>
      <c r="G275" s="10"/>
      <c r="H275" s="10"/>
      <c r="I275" s="10"/>
      <c r="J275" s="34"/>
      <c r="K275" s="146"/>
      <c r="L275" s="6"/>
      <c r="M275" s="6"/>
      <c r="N275" s="8"/>
    </row>
    <row r="276" spans="1:14" s="29" customFormat="1" ht="19.5" x14ac:dyDescent="0.25">
      <c r="A276" s="14"/>
      <c r="B276" s="15" t="s">
        <v>7</v>
      </c>
      <c r="C276" s="351" t="s">
        <v>8</v>
      </c>
      <c r="D276" s="351"/>
      <c r="E276" s="351"/>
      <c r="F276" s="351"/>
      <c r="G276" s="351"/>
      <c r="H276" s="351"/>
      <c r="I276" s="351"/>
      <c r="J276" s="351"/>
      <c r="K276" s="322"/>
      <c r="L276" s="322"/>
      <c r="M276" s="322"/>
      <c r="N276" s="323"/>
    </row>
    <row r="277" spans="1:14" s="29" customFormat="1" ht="22.5" x14ac:dyDescent="0.25">
      <c r="A277" s="350" t="s">
        <v>9</v>
      </c>
      <c r="B277" s="309" t="s">
        <v>21</v>
      </c>
      <c r="C277" s="183"/>
      <c r="D277" s="103" t="s">
        <v>10</v>
      </c>
      <c r="E277" s="52"/>
      <c r="F277" s="52"/>
      <c r="G277" s="180">
        <f>SUM(G278:G280)</f>
        <v>0</v>
      </c>
      <c r="H277" s="52"/>
      <c r="I277" s="52"/>
      <c r="J277" s="312"/>
      <c r="K277" s="142">
        <f>SUM(K278:K280)</f>
        <v>0</v>
      </c>
      <c r="L277" s="52">
        <f>SUM(L278:L280)</f>
        <v>0</v>
      </c>
      <c r="M277" s="52">
        <f>SUM(M278:M280)</f>
        <v>0</v>
      </c>
      <c r="N277" s="61">
        <f>E277+H277+I277+K277+L277+M277</f>
        <v>0</v>
      </c>
    </row>
    <row r="278" spans="1:14" s="29" customFormat="1" ht="23.25" x14ac:dyDescent="0.25">
      <c r="A278" s="350"/>
      <c r="B278" s="310"/>
      <c r="C278" s="169"/>
      <c r="D278" s="104" t="s">
        <v>11</v>
      </c>
      <c r="E278" s="105"/>
      <c r="F278" s="105"/>
      <c r="G278" s="181"/>
      <c r="H278" s="106"/>
      <c r="I278" s="106"/>
      <c r="J278" s="313"/>
      <c r="K278" s="143"/>
      <c r="L278" s="107"/>
      <c r="M278" s="107"/>
      <c r="N278" s="127">
        <f>E278+H278+I278+K278+L278+M278</f>
        <v>0</v>
      </c>
    </row>
    <row r="279" spans="1:14" s="29" customFormat="1" ht="23.25" x14ac:dyDescent="0.25">
      <c r="A279" s="350"/>
      <c r="B279" s="310"/>
      <c r="C279" s="169"/>
      <c r="D279" s="104" t="s">
        <v>3</v>
      </c>
      <c r="E279" s="105"/>
      <c r="F279" s="105"/>
      <c r="G279" s="181"/>
      <c r="H279" s="106"/>
      <c r="I279" s="106"/>
      <c r="J279" s="313"/>
      <c r="K279" s="143"/>
      <c r="L279" s="107"/>
      <c r="M279" s="107"/>
      <c r="N279" s="127">
        <f>E279+H279+I279+K279+L279+M279</f>
        <v>0</v>
      </c>
    </row>
    <row r="280" spans="1:14" s="29" customFormat="1" ht="22.5" x14ac:dyDescent="0.25">
      <c r="A280" s="350"/>
      <c r="B280" s="310"/>
      <c r="C280" s="170"/>
      <c r="D280" s="104" t="s">
        <v>4</v>
      </c>
      <c r="E280" s="105"/>
      <c r="F280" s="105"/>
      <c r="G280" s="181"/>
      <c r="H280" s="108"/>
      <c r="I280" s="108"/>
      <c r="J280" s="314"/>
      <c r="K280" s="143"/>
      <c r="L280" s="107"/>
      <c r="M280" s="107"/>
      <c r="N280" s="61">
        <f>E280+H280+I280+K280+L280+M280</f>
        <v>0</v>
      </c>
    </row>
    <row r="281" spans="1:14" s="29" customFormat="1" ht="40.5" x14ac:dyDescent="0.25">
      <c r="A281" s="352" t="str">
        <f>E256</f>
        <v>IX</v>
      </c>
      <c r="B281" s="51" t="s">
        <v>38</v>
      </c>
      <c r="C281" s="360"/>
      <c r="D281" s="38" t="s">
        <v>2</v>
      </c>
      <c r="E281" s="120"/>
      <c r="F281" s="120"/>
      <c r="G281" s="120">
        <f>G282+G283+G284</f>
        <v>0</v>
      </c>
      <c r="H281" s="120"/>
      <c r="I281" s="120"/>
      <c r="J281" s="324"/>
      <c r="K281" s="139">
        <f>K282+K283+K284</f>
        <v>0</v>
      </c>
      <c r="L281" s="120">
        <f>L282+L283+L284</f>
        <v>0</v>
      </c>
      <c r="M281" s="120">
        <f>M282+M283+M284</f>
        <v>0</v>
      </c>
      <c r="N281" s="121">
        <f>N282+N283+N284</f>
        <v>0</v>
      </c>
    </row>
    <row r="282" spans="1:14" s="29" customFormat="1" x14ac:dyDescent="0.25">
      <c r="A282" s="352"/>
      <c r="B282" s="354" t="str">
        <f>F256</f>
        <v>ЦИФРОВАЯ ЭКОНОМИКА</v>
      </c>
      <c r="C282" s="360"/>
      <c r="D282" s="39" t="s">
        <v>11</v>
      </c>
      <c r="E282" s="122"/>
      <c r="F282" s="122"/>
      <c r="G282" s="122"/>
      <c r="H282" s="122"/>
      <c r="I282" s="122"/>
      <c r="J282" s="325"/>
      <c r="K282" s="140"/>
      <c r="L282" s="123"/>
      <c r="M282" s="123"/>
      <c r="N282" s="166">
        <f>E282+H282+I282+K282+L282+M282</f>
        <v>0</v>
      </c>
    </row>
    <row r="283" spans="1:14" s="29" customFormat="1" x14ac:dyDescent="0.25">
      <c r="A283" s="352"/>
      <c r="B283" s="355"/>
      <c r="C283" s="360"/>
      <c r="D283" s="39" t="s">
        <v>3</v>
      </c>
      <c r="E283" s="122"/>
      <c r="F283" s="122"/>
      <c r="G283" s="122"/>
      <c r="H283" s="122"/>
      <c r="I283" s="122"/>
      <c r="J283" s="325"/>
      <c r="K283" s="140"/>
      <c r="L283" s="123"/>
      <c r="M283" s="123"/>
      <c r="N283" s="166">
        <f>E283+H283+I283+K283+L283+M283</f>
        <v>0</v>
      </c>
    </row>
    <row r="284" spans="1:14" s="29" customFormat="1" ht="21" thickBot="1" x14ac:dyDescent="0.3">
      <c r="A284" s="353"/>
      <c r="B284" s="356"/>
      <c r="C284" s="361"/>
      <c r="D284" s="186" t="s">
        <v>4</v>
      </c>
      <c r="E284" s="187"/>
      <c r="F284" s="187"/>
      <c r="G284" s="187"/>
      <c r="H284" s="124"/>
      <c r="I284" s="124"/>
      <c r="J284" s="326"/>
      <c r="K284" s="140"/>
      <c r="L284" s="125"/>
      <c r="M284" s="125"/>
      <c r="N284" s="167">
        <f>E284+H284+I284+K284+L284+M284</f>
        <v>0</v>
      </c>
    </row>
    <row r="285" spans="1:14" s="29" customFormat="1" ht="62.25" customHeight="1" thickBot="1" x14ac:dyDescent="0.3">
      <c r="A285" s="48"/>
      <c r="B285" s="49"/>
      <c r="C285" s="49"/>
      <c r="D285" s="49"/>
      <c r="E285" s="75" t="s">
        <v>58</v>
      </c>
      <c r="F285" s="74" t="s">
        <v>57</v>
      </c>
      <c r="G285" s="49"/>
      <c r="H285" s="49"/>
      <c r="I285" s="49"/>
      <c r="J285" s="49"/>
      <c r="K285" s="136"/>
      <c r="L285" s="49"/>
      <c r="M285" s="49"/>
      <c r="N285" s="50"/>
    </row>
    <row r="286" spans="1:14" s="29" customFormat="1" ht="21" thickBot="1" x14ac:dyDescent="0.3">
      <c r="A286" s="364" t="s">
        <v>19</v>
      </c>
      <c r="B286" s="365"/>
      <c r="C286" s="365"/>
      <c r="D286" s="365"/>
      <c r="E286" s="365"/>
      <c r="F286" s="365"/>
      <c r="G286" s="365"/>
      <c r="H286" s="365"/>
      <c r="I286" s="365"/>
      <c r="J286" s="365"/>
      <c r="K286" s="365"/>
      <c r="L286" s="365"/>
      <c r="M286" s="365"/>
      <c r="N286" s="366"/>
    </row>
    <row r="287" spans="1:14" s="29" customFormat="1" ht="19.5" x14ac:dyDescent="0.25">
      <c r="A287" s="348" t="s">
        <v>5</v>
      </c>
      <c r="B287" s="4" t="s">
        <v>12</v>
      </c>
      <c r="C287" s="56"/>
      <c r="D287" s="57"/>
      <c r="E287" s="56"/>
      <c r="F287" s="56"/>
      <c r="G287" s="56"/>
      <c r="H287" s="56"/>
      <c r="I287" s="56"/>
      <c r="J287" s="58"/>
      <c r="K287" s="137"/>
      <c r="L287" s="59"/>
      <c r="M287" s="59"/>
      <c r="N287" s="60"/>
    </row>
    <row r="288" spans="1:14" s="29" customFormat="1" x14ac:dyDescent="0.25">
      <c r="A288" s="342"/>
      <c r="B288" s="11" t="s">
        <v>13</v>
      </c>
      <c r="C288" s="20"/>
      <c r="D288" s="9"/>
      <c r="E288" s="20"/>
      <c r="F288" s="20"/>
      <c r="G288" s="20"/>
      <c r="H288" s="20"/>
      <c r="I288" s="20"/>
      <c r="J288" s="30"/>
      <c r="K288" s="138"/>
      <c r="L288" s="20"/>
      <c r="M288" s="20"/>
      <c r="N288" s="21"/>
    </row>
    <row r="289" spans="1:14" s="29" customFormat="1" ht="19.5" x14ac:dyDescent="0.25">
      <c r="A289" s="12"/>
      <c r="B289" s="13" t="s">
        <v>7</v>
      </c>
      <c r="C289" s="343" t="s">
        <v>8</v>
      </c>
      <c r="D289" s="344"/>
      <c r="E289" s="344"/>
      <c r="F289" s="344"/>
      <c r="G289" s="344"/>
      <c r="H289" s="344"/>
      <c r="I289" s="344"/>
      <c r="J289" s="344"/>
      <c r="K289" s="322"/>
      <c r="L289" s="322"/>
      <c r="M289" s="322"/>
      <c r="N289" s="323"/>
    </row>
    <row r="290" spans="1:14" s="29" customFormat="1" ht="22.5" x14ac:dyDescent="0.25">
      <c r="A290" s="349" t="s">
        <v>9</v>
      </c>
      <c r="B290" s="309" t="s">
        <v>21</v>
      </c>
      <c r="C290" s="183"/>
      <c r="D290" s="103" t="s">
        <v>10</v>
      </c>
      <c r="E290" s="52"/>
      <c r="F290" s="52"/>
      <c r="G290" s="180">
        <f>SUM(G291:G293)</f>
        <v>0</v>
      </c>
      <c r="H290" s="52"/>
      <c r="I290" s="52"/>
      <c r="J290" s="312"/>
      <c r="K290" s="142">
        <f>SUM(K291:K293)</f>
        <v>0</v>
      </c>
      <c r="L290" s="52">
        <f>SUM(L291:L293)</f>
        <v>0</v>
      </c>
      <c r="M290" s="52">
        <f>SUM(M291:M293)</f>
        <v>0</v>
      </c>
      <c r="N290" s="61">
        <f>E290+H290+I290+K290+L290+M290</f>
        <v>0</v>
      </c>
    </row>
    <row r="291" spans="1:14" s="29" customFormat="1" ht="23.25" x14ac:dyDescent="0.25">
      <c r="A291" s="350"/>
      <c r="B291" s="310"/>
      <c r="C291" s="169"/>
      <c r="D291" s="104" t="s">
        <v>11</v>
      </c>
      <c r="E291" s="105"/>
      <c r="F291" s="105"/>
      <c r="G291" s="181"/>
      <c r="H291" s="106"/>
      <c r="I291" s="106"/>
      <c r="J291" s="313"/>
      <c r="K291" s="143"/>
      <c r="L291" s="107"/>
      <c r="M291" s="107"/>
      <c r="N291" s="127">
        <f>E291+H291+I291+K291+L291+M291</f>
        <v>0</v>
      </c>
    </row>
    <row r="292" spans="1:14" s="29" customFormat="1" ht="23.25" x14ac:dyDescent="0.25">
      <c r="A292" s="350"/>
      <c r="B292" s="310"/>
      <c r="C292" s="169"/>
      <c r="D292" s="104" t="s">
        <v>3</v>
      </c>
      <c r="E292" s="105"/>
      <c r="F292" s="105"/>
      <c r="G292" s="181"/>
      <c r="H292" s="106"/>
      <c r="I292" s="106"/>
      <c r="J292" s="313"/>
      <c r="K292" s="143"/>
      <c r="L292" s="107"/>
      <c r="M292" s="107"/>
      <c r="N292" s="127">
        <f>E292+H292+I292+K292+L292+M292</f>
        <v>0</v>
      </c>
    </row>
    <row r="293" spans="1:14" s="29" customFormat="1" ht="22.5" x14ac:dyDescent="0.25">
      <c r="A293" s="362"/>
      <c r="B293" s="311"/>
      <c r="C293" s="170"/>
      <c r="D293" s="104" t="s">
        <v>4</v>
      </c>
      <c r="E293" s="105"/>
      <c r="F293" s="105"/>
      <c r="G293" s="181"/>
      <c r="H293" s="108"/>
      <c r="I293" s="108"/>
      <c r="J293" s="314"/>
      <c r="K293" s="143"/>
      <c r="L293" s="107"/>
      <c r="M293" s="107"/>
      <c r="N293" s="61">
        <f>E293+H293+I293+K293+L293+M293</f>
        <v>0</v>
      </c>
    </row>
    <row r="294" spans="1:14" s="29" customFormat="1" ht="19.5" x14ac:dyDescent="0.25">
      <c r="A294" s="341" t="s">
        <v>6</v>
      </c>
      <c r="B294" s="22" t="s">
        <v>12</v>
      </c>
      <c r="C294" s="32"/>
      <c r="D294" s="33"/>
      <c r="E294" s="109"/>
      <c r="F294" s="109"/>
      <c r="G294" s="109"/>
      <c r="H294" s="109"/>
      <c r="I294" s="109"/>
      <c r="J294" s="110"/>
      <c r="K294" s="147"/>
      <c r="L294" s="107"/>
      <c r="M294" s="107"/>
      <c r="N294" s="111"/>
    </row>
    <row r="295" spans="1:14" s="29" customFormat="1" x14ac:dyDescent="0.25">
      <c r="A295" s="342"/>
      <c r="B295" s="11" t="s">
        <v>13</v>
      </c>
      <c r="C295" s="20"/>
      <c r="D295" s="9"/>
      <c r="E295" s="20"/>
      <c r="F295" s="20"/>
      <c r="G295" s="20"/>
      <c r="H295" s="20"/>
      <c r="I295" s="20"/>
      <c r="J295" s="30"/>
      <c r="K295" s="138"/>
      <c r="L295" s="20"/>
      <c r="M295" s="20"/>
      <c r="N295" s="21"/>
    </row>
    <row r="296" spans="1:14" s="29" customFormat="1" ht="19.5" x14ac:dyDescent="0.25">
      <c r="A296" s="12"/>
      <c r="B296" s="13" t="s">
        <v>7</v>
      </c>
      <c r="C296" s="343" t="s">
        <v>8</v>
      </c>
      <c r="D296" s="344"/>
      <c r="E296" s="344"/>
      <c r="F296" s="344"/>
      <c r="G296" s="344"/>
      <c r="H296" s="344"/>
      <c r="I296" s="344"/>
      <c r="J296" s="344"/>
      <c r="K296" s="322"/>
      <c r="L296" s="322"/>
      <c r="M296" s="322"/>
      <c r="N296" s="323"/>
    </row>
    <row r="297" spans="1:14" s="29" customFormat="1" ht="22.5" x14ac:dyDescent="0.25">
      <c r="A297" s="349" t="s">
        <v>16</v>
      </c>
      <c r="B297" s="309" t="s">
        <v>21</v>
      </c>
      <c r="C297" s="183"/>
      <c r="D297" s="103" t="s">
        <v>10</v>
      </c>
      <c r="E297" s="52"/>
      <c r="F297" s="52"/>
      <c r="G297" s="180">
        <f>SUM(G298:G300)</f>
        <v>0</v>
      </c>
      <c r="H297" s="52"/>
      <c r="I297" s="52"/>
      <c r="J297" s="312"/>
      <c r="K297" s="142">
        <f>SUM(K298:K300)</f>
        <v>0</v>
      </c>
      <c r="L297" s="52">
        <f>SUM(L298:L300)</f>
        <v>0</v>
      </c>
      <c r="M297" s="52">
        <f>SUM(M298:M300)</f>
        <v>0</v>
      </c>
      <c r="N297" s="61">
        <f>E297+H297+I297+K297+L297+M297</f>
        <v>0</v>
      </c>
    </row>
    <row r="298" spans="1:14" s="29" customFormat="1" ht="23.25" x14ac:dyDescent="0.25">
      <c r="A298" s="350"/>
      <c r="B298" s="310"/>
      <c r="C298" s="169"/>
      <c r="D298" s="104" t="s">
        <v>11</v>
      </c>
      <c r="E298" s="105"/>
      <c r="F298" s="105"/>
      <c r="G298" s="181"/>
      <c r="H298" s="106"/>
      <c r="I298" s="106"/>
      <c r="J298" s="313"/>
      <c r="K298" s="143"/>
      <c r="L298" s="107"/>
      <c r="M298" s="107"/>
      <c r="N298" s="127">
        <f>E298+H298+I298+K298+L298+M298</f>
        <v>0</v>
      </c>
    </row>
    <row r="299" spans="1:14" s="29" customFormat="1" ht="23.25" x14ac:dyDescent="0.25">
      <c r="A299" s="350"/>
      <c r="B299" s="310"/>
      <c r="C299" s="169"/>
      <c r="D299" s="104" t="s">
        <v>3</v>
      </c>
      <c r="E299" s="105"/>
      <c r="F299" s="105"/>
      <c r="G299" s="181"/>
      <c r="H299" s="106"/>
      <c r="I299" s="106"/>
      <c r="J299" s="313"/>
      <c r="K299" s="143"/>
      <c r="L299" s="107"/>
      <c r="M299" s="107"/>
      <c r="N299" s="127">
        <f>E299+H299+I299+K299+L299+M299</f>
        <v>0</v>
      </c>
    </row>
    <row r="300" spans="1:14" s="29" customFormat="1" ht="22.5" x14ac:dyDescent="0.25">
      <c r="A300" s="350"/>
      <c r="B300" s="311"/>
      <c r="C300" s="170"/>
      <c r="D300" s="104" t="s">
        <v>4</v>
      </c>
      <c r="E300" s="105"/>
      <c r="F300" s="105"/>
      <c r="G300" s="181"/>
      <c r="H300" s="108"/>
      <c r="I300" s="108"/>
      <c r="J300" s="314"/>
      <c r="K300" s="143"/>
      <c r="L300" s="107"/>
      <c r="M300" s="107"/>
      <c r="N300" s="61">
        <f>E300+H300+I300+K300+L300+M300</f>
        <v>0</v>
      </c>
    </row>
    <row r="301" spans="1:14" s="29" customFormat="1" ht="39.75" thickBot="1" x14ac:dyDescent="0.3">
      <c r="A301" s="62" t="s">
        <v>15</v>
      </c>
      <c r="B301" s="63" t="s">
        <v>17</v>
      </c>
      <c r="C301" s="64"/>
      <c r="D301" s="65"/>
      <c r="E301" s="116"/>
      <c r="F301" s="116"/>
      <c r="G301" s="116"/>
      <c r="H301" s="116"/>
      <c r="I301" s="116"/>
      <c r="J301" s="117"/>
      <c r="K301" s="144"/>
      <c r="L301" s="118"/>
      <c r="M301" s="118"/>
      <c r="N301" s="119"/>
    </row>
    <row r="302" spans="1:14" s="29" customFormat="1" ht="21" thickBot="1" x14ac:dyDescent="0.3">
      <c r="A302" s="345" t="s">
        <v>20</v>
      </c>
      <c r="B302" s="346"/>
      <c r="C302" s="346"/>
      <c r="D302" s="346"/>
      <c r="E302" s="346"/>
      <c r="F302" s="346"/>
      <c r="G302" s="346"/>
      <c r="H302" s="346"/>
      <c r="I302" s="346"/>
      <c r="J302" s="346"/>
      <c r="K302" s="346"/>
      <c r="L302" s="346"/>
      <c r="M302" s="346"/>
      <c r="N302" s="347"/>
    </row>
    <row r="303" spans="1:14" s="29" customFormat="1" ht="19.5" x14ac:dyDescent="0.25">
      <c r="A303" s="348" t="s">
        <v>5</v>
      </c>
      <c r="B303" s="4" t="s">
        <v>12</v>
      </c>
      <c r="C303" s="23"/>
      <c r="D303" s="24"/>
      <c r="E303" s="23"/>
      <c r="F303" s="23"/>
      <c r="G303" s="23"/>
      <c r="H303" s="23"/>
      <c r="I303" s="23"/>
      <c r="J303" s="31"/>
      <c r="K303" s="145"/>
      <c r="L303" s="3"/>
      <c r="M303" s="3"/>
      <c r="N303" s="27"/>
    </row>
    <row r="304" spans="1:14" s="29" customFormat="1" x14ac:dyDescent="0.25">
      <c r="A304" s="341"/>
      <c r="B304" s="5" t="s">
        <v>13</v>
      </c>
      <c r="C304" s="10"/>
      <c r="D304" s="7"/>
      <c r="E304" s="10"/>
      <c r="F304" s="10"/>
      <c r="G304" s="10"/>
      <c r="H304" s="10"/>
      <c r="I304" s="10"/>
      <c r="J304" s="34"/>
      <c r="K304" s="146"/>
      <c r="L304" s="6"/>
      <c r="M304" s="6"/>
      <c r="N304" s="8"/>
    </row>
    <row r="305" spans="1:14" s="29" customFormat="1" ht="19.5" x14ac:dyDescent="0.25">
      <c r="A305" s="14"/>
      <c r="B305" s="15" t="s">
        <v>7</v>
      </c>
      <c r="C305" s="351" t="s">
        <v>8</v>
      </c>
      <c r="D305" s="351"/>
      <c r="E305" s="351"/>
      <c r="F305" s="351"/>
      <c r="G305" s="351"/>
      <c r="H305" s="351"/>
      <c r="I305" s="351"/>
      <c r="J305" s="351"/>
      <c r="K305" s="322"/>
      <c r="L305" s="322"/>
      <c r="M305" s="322"/>
      <c r="N305" s="323"/>
    </row>
    <row r="306" spans="1:14" s="29" customFormat="1" ht="22.5" x14ac:dyDescent="0.25">
      <c r="A306" s="350" t="s">
        <v>9</v>
      </c>
      <c r="B306" s="309" t="s">
        <v>21</v>
      </c>
      <c r="C306" s="183"/>
      <c r="D306" s="103" t="s">
        <v>10</v>
      </c>
      <c r="E306" s="52"/>
      <c r="F306" s="52"/>
      <c r="G306" s="180">
        <f>SUM(G307:G309)</f>
        <v>0</v>
      </c>
      <c r="H306" s="52"/>
      <c r="I306" s="52"/>
      <c r="J306" s="312"/>
      <c r="K306" s="142">
        <f>SUM(K307:K309)</f>
        <v>0</v>
      </c>
      <c r="L306" s="52">
        <f>SUM(L307:L309)</f>
        <v>0</v>
      </c>
      <c r="M306" s="52">
        <f>SUM(M307:M309)</f>
        <v>0</v>
      </c>
      <c r="N306" s="61">
        <f>E306+H306+I306+K306+L306+M306</f>
        <v>0</v>
      </c>
    </row>
    <row r="307" spans="1:14" s="29" customFormat="1" ht="23.25" x14ac:dyDescent="0.25">
      <c r="A307" s="350"/>
      <c r="B307" s="310"/>
      <c r="C307" s="169"/>
      <c r="D307" s="104" t="s">
        <v>11</v>
      </c>
      <c r="E307" s="105"/>
      <c r="F307" s="105"/>
      <c r="G307" s="181"/>
      <c r="H307" s="106"/>
      <c r="I307" s="106"/>
      <c r="J307" s="313"/>
      <c r="K307" s="143"/>
      <c r="L307" s="107"/>
      <c r="M307" s="107"/>
      <c r="N307" s="127">
        <f>E307+H307+I307+K307+L307+M307</f>
        <v>0</v>
      </c>
    </row>
    <row r="308" spans="1:14" s="29" customFormat="1" ht="23.25" x14ac:dyDescent="0.25">
      <c r="A308" s="350"/>
      <c r="B308" s="310"/>
      <c r="C308" s="169"/>
      <c r="D308" s="104" t="s">
        <v>3</v>
      </c>
      <c r="E308" s="105"/>
      <c r="F308" s="105"/>
      <c r="G308" s="181"/>
      <c r="H308" s="106"/>
      <c r="I308" s="106"/>
      <c r="J308" s="313"/>
      <c r="K308" s="143"/>
      <c r="L308" s="107"/>
      <c r="M308" s="107"/>
      <c r="N308" s="127">
        <f>E308+H308+I308+K308+L308+M308</f>
        <v>0</v>
      </c>
    </row>
    <row r="309" spans="1:14" s="29" customFormat="1" ht="22.5" x14ac:dyDescent="0.25">
      <c r="A309" s="350"/>
      <c r="B309" s="310"/>
      <c r="C309" s="170"/>
      <c r="D309" s="104" t="s">
        <v>4</v>
      </c>
      <c r="E309" s="105"/>
      <c r="F309" s="105"/>
      <c r="G309" s="181"/>
      <c r="H309" s="108"/>
      <c r="I309" s="108"/>
      <c r="J309" s="314"/>
      <c r="K309" s="143"/>
      <c r="L309" s="107"/>
      <c r="M309" s="107"/>
      <c r="N309" s="61">
        <f>E309+H309+I309+K309+L309+M309</f>
        <v>0</v>
      </c>
    </row>
    <row r="310" spans="1:14" s="29" customFormat="1" ht="40.5" x14ac:dyDescent="0.25">
      <c r="A310" s="352" t="str">
        <f>E285</f>
        <v>X</v>
      </c>
      <c r="B310" s="51" t="s">
        <v>38</v>
      </c>
      <c r="C310" s="360"/>
      <c r="D310" s="38" t="s">
        <v>2</v>
      </c>
      <c r="E310" s="120"/>
      <c r="F310" s="120"/>
      <c r="G310" s="120">
        <f>G311+G312+G313</f>
        <v>0</v>
      </c>
      <c r="H310" s="120"/>
      <c r="I310" s="120"/>
      <c r="J310" s="324"/>
      <c r="K310" s="139">
        <f>K311+K312+K313</f>
        <v>0</v>
      </c>
      <c r="L310" s="120">
        <f>L311+L312+L313</f>
        <v>0</v>
      </c>
      <c r="M310" s="120">
        <f>M311+M312+M313</f>
        <v>0</v>
      </c>
      <c r="N310" s="121">
        <f>N311+N312+N313</f>
        <v>0</v>
      </c>
    </row>
    <row r="311" spans="1:14" s="29" customFormat="1" x14ac:dyDescent="0.25">
      <c r="A311" s="352"/>
      <c r="B311" s="354" t="str">
        <f>F285</f>
        <v>КУЛЬТУРА</v>
      </c>
      <c r="C311" s="360"/>
      <c r="D311" s="39" t="s">
        <v>11</v>
      </c>
      <c r="E311" s="122"/>
      <c r="F311" s="122"/>
      <c r="G311" s="122"/>
      <c r="H311" s="122"/>
      <c r="I311" s="122"/>
      <c r="J311" s="325"/>
      <c r="K311" s="140"/>
      <c r="L311" s="123"/>
      <c r="M311" s="123"/>
      <c r="N311" s="166">
        <f>E311+H311+I311+K311+L311+M311</f>
        <v>0</v>
      </c>
    </row>
    <row r="312" spans="1:14" s="29" customFormat="1" x14ac:dyDescent="0.25">
      <c r="A312" s="352"/>
      <c r="B312" s="355"/>
      <c r="C312" s="360"/>
      <c r="D312" s="39" t="s">
        <v>3</v>
      </c>
      <c r="E312" s="122"/>
      <c r="F312" s="122"/>
      <c r="G312" s="122"/>
      <c r="H312" s="122"/>
      <c r="I312" s="122"/>
      <c r="J312" s="325"/>
      <c r="K312" s="140"/>
      <c r="L312" s="123"/>
      <c r="M312" s="123"/>
      <c r="N312" s="166">
        <f>E312+H312+I312+K312+L312+M312</f>
        <v>0</v>
      </c>
    </row>
    <row r="313" spans="1:14" s="29" customFormat="1" ht="21" thickBot="1" x14ac:dyDescent="0.3">
      <c r="A313" s="353"/>
      <c r="B313" s="356"/>
      <c r="C313" s="361"/>
      <c r="D313" s="186" t="s">
        <v>4</v>
      </c>
      <c r="E313" s="187"/>
      <c r="F313" s="187"/>
      <c r="G313" s="187"/>
      <c r="H313" s="124"/>
      <c r="I313" s="124"/>
      <c r="J313" s="326"/>
      <c r="K313" s="140"/>
      <c r="L313" s="125"/>
      <c r="M313" s="125"/>
      <c r="N313" s="167">
        <f>E313+H313+I313+K313+L313+M313</f>
        <v>0</v>
      </c>
    </row>
    <row r="314" spans="1:14" s="29" customFormat="1" ht="48.75" customHeight="1" thickBot="1" x14ac:dyDescent="0.3">
      <c r="A314" s="48"/>
      <c r="B314" s="49"/>
      <c r="C314" s="49"/>
      <c r="D314" s="49"/>
      <c r="E314" s="75" t="s">
        <v>60</v>
      </c>
      <c r="F314" s="74" t="s">
        <v>59</v>
      </c>
      <c r="G314" s="49"/>
      <c r="H314" s="49"/>
      <c r="I314" s="49"/>
      <c r="J314" s="49"/>
      <c r="K314" s="136"/>
      <c r="L314" s="49"/>
      <c r="M314" s="49"/>
      <c r="N314" s="50"/>
    </row>
    <row r="315" spans="1:14" s="29" customFormat="1" ht="21" thickBot="1" x14ac:dyDescent="0.3">
      <c r="A315" s="364" t="s">
        <v>19</v>
      </c>
      <c r="B315" s="365"/>
      <c r="C315" s="365"/>
      <c r="D315" s="365"/>
      <c r="E315" s="365"/>
      <c r="F315" s="365"/>
      <c r="G315" s="365"/>
      <c r="H315" s="365"/>
      <c r="I315" s="365"/>
      <c r="J315" s="365"/>
      <c r="K315" s="365"/>
      <c r="L315" s="365"/>
      <c r="M315" s="365"/>
      <c r="N315" s="366"/>
    </row>
    <row r="316" spans="1:14" s="29" customFormat="1" ht="19.5" x14ac:dyDescent="0.25">
      <c r="A316" s="348" t="s">
        <v>5</v>
      </c>
      <c r="B316" s="4" t="s">
        <v>12</v>
      </c>
      <c r="C316" s="56"/>
      <c r="D316" s="57"/>
      <c r="E316" s="56"/>
      <c r="F316" s="56"/>
      <c r="G316" s="56"/>
      <c r="H316" s="56"/>
      <c r="I316" s="56"/>
      <c r="J316" s="58"/>
      <c r="K316" s="137"/>
      <c r="L316" s="59"/>
      <c r="M316" s="59"/>
      <c r="N316" s="60"/>
    </row>
    <row r="317" spans="1:14" s="29" customFormat="1" x14ac:dyDescent="0.25">
      <c r="A317" s="342"/>
      <c r="B317" s="11" t="s">
        <v>13</v>
      </c>
      <c r="C317" s="20"/>
      <c r="D317" s="9"/>
      <c r="E317" s="20"/>
      <c r="F317" s="20"/>
      <c r="G317" s="20"/>
      <c r="H317" s="20"/>
      <c r="I317" s="20"/>
      <c r="J317" s="30"/>
      <c r="K317" s="138"/>
      <c r="L317" s="20"/>
      <c r="M317" s="20"/>
      <c r="N317" s="21"/>
    </row>
    <row r="318" spans="1:14" s="29" customFormat="1" ht="19.5" x14ac:dyDescent="0.25">
      <c r="A318" s="12"/>
      <c r="B318" s="13" t="s">
        <v>7</v>
      </c>
      <c r="C318" s="343" t="s">
        <v>8</v>
      </c>
      <c r="D318" s="344"/>
      <c r="E318" s="344"/>
      <c r="F318" s="344"/>
      <c r="G318" s="344"/>
      <c r="H318" s="344"/>
      <c r="I318" s="344"/>
      <c r="J318" s="344"/>
      <c r="K318" s="322"/>
      <c r="L318" s="322"/>
      <c r="M318" s="322"/>
      <c r="N318" s="323"/>
    </row>
    <row r="319" spans="1:14" s="29" customFormat="1" ht="22.5" x14ac:dyDescent="0.25">
      <c r="A319" s="349" t="s">
        <v>9</v>
      </c>
      <c r="B319" s="309" t="s">
        <v>21</v>
      </c>
      <c r="C319" s="183"/>
      <c r="D319" s="103" t="s">
        <v>10</v>
      </c>
      <c r="E319" s="52"/>
      <c r="F319" s="52"/>
      <c r="G319" s="180">
        <f>SUM(G320:G322)</f>
        <v>0</v>
      </c>
      <c r="H319" s="52"/>
      <c r="I319" s="52"/>
      <c r="J319" s="312"/>
      <c r="K319" s="142">
        <f>SUM(K320:K322)</f>
        <v>0</v>
      </c>
      <c r="L319" s="52">
        <f>SUM(L320:L322)</f>
        <v>0</v>
      </c>
      <c r="M319" s="52">
        <f>SUM(M320:M322)</f>
        <v>0</v>
      </c>
      <c r="N319" s="61">
        <f>E319+H319+I319+K319+L319+M319</f>
        <v>0</v>
      </c>
    </row>
    <row r="320" spans="1:14" s="29" customFormat="1" ht="23.25" x14ac:dyDescent="0.25">
      <c r="A320" s="350"/>
      <c r="B320" s="310"/>
      <c r="C320" s="169"/>
      <c r="D320" s="104" t="s">
        <v>11</v>
      </c>
      <c r="E320" s="105"/>
      <c r="F320" s="105"/>
      <c r="G320" s="181"/>
      <c r="H320" s="106"/>
      <c r="I320" s="106"/>
      <c r="J320" s="313"/>
      <c r="K320" s="143"/>
      <c r="L320" s="107"/>
      <c r="M320" s="107"/>
      <c r="N320" s="127">
        <f>E320+H320+I320+K320+L320+M320</f>
        <v>0</v>
      </c>
    </row>
    <row r="321" spans="1:14" s="29" customFormat="1" ht="23.25" x14ac:dyDescent="0.25">
      <c r="A321" s="350"/>
      <c r="B321" s="310"/>
      <c r="C321" s="169"/>
      <c r="D321" s="104" t="s">
        <v>3</v>
      </c>
      <c r="E321" s="105"/>
      <c r="F321" s="105"/>
      <c r="G321" s="181"/>
      <c r="H321" s="106"/>
      <c r="I321" s="106"/>
      <c r="J321" s="313"/>
      <c r="K321" s="143"/>
      <c r="L321" s="107"/>
      <c r="M321" s="107"/>
      <c r="N321" s="127">
        <f>E321+H321+I321+K321+L321+M321</f>
        <v>0</v>
      </c>
    </row>
    <row r="322" spans="1:14" s="29" customFormat="1" ht="22.5" x14ac:dyDescent="0.25">
      <c r="A322" s="362"/>
      <c r="B322" s="311"/>
      <c r="C322" s="170"/>
      <c r="D322" s="104" t="s">
        <v>4</v>
      </c>
      <c r="E322" s="105"/>
      <c r="F322" s="105"/>
      <c r="G322" s="181"/>
      <c r="H322" s="108"/>
      <c r="I322" s="108"/>
      <c r="J322" s="314"/>
      <c r="K322" s="143"/>
      <c r="L322" s="107"/>
      <c r="M322" s="107"/>
      <c r="N322" s="61">
        <f>E322+H322+I322+K322+L322+M322</f>
        <v>0</v>
      </c>
    </row>
    <row r="323" spans="1:14" s="29" customFormat="1" ht="19.5" x14ac:dyDescent="0.25">
      <c r="A323" s="341" t="s">
        <v>6</v>
      </c>
      <c r="B323" s="22" t="s">
        <v>12</v>
      </c>
      <c r="C323" s="32"/>
      <c r="D323" s="33"/>
      <c r="E323" s="109"/>
      <c r="F323" s="109"/>
      <c r="G323" s="109"/>
      <c r="H323" s="109"/>
      <c r="I323" s="109"/>
      <c r="J323" s="110"/>
      <c r="K323" s="147"/>
      <c r="L323" s="107"/>
      <c r="M323" s="107"/>
      <c r="N323" s="111"/>
    </row>
    <row r="324" spans="1:14" s="29" customFormat="1" x14ac:dyDescent="0.25">
      <c r="A324" s="342"/>
      <c r="B324" s="11" t="s">
        <v>13</v>
      </c>
      <c r="C324" s="20"/>
      <c r="D324" s="9"/>
      <c r="E324" s="20"/>
      <c r="F324" s="20"/>
      <c r="G324" s="20"/>
      <c r="H324" s="20"/>
      <c r="I324" s="20"/>
      <c r="J324" s="30"/>
      <c r="K324" s="138"/>
      <c r="L324" s="20"/>
      <c r="M324" s="20"/>
      <c r="N324" s="21"/>
    </row>
    <row r="325" spans="1:14" s="29" customFormat="1" ht="19.5" x14ac:dyDescent="0.25">
      <c r="A325" s="12"/>
      <c r="B325" s="13" t="s">
        <v>7</v>
      </c>
      <c r="C325" s="343" t="s">
        <v>8</v>
      </c>
      <c r="D325" s="344"/>
      <c r="E325" s="344"/>
      <c r="F325" s="344"/>
      <c r="G325" s="344"/>
      <c r="H325" s="344"/>
      <c r="I325" s="344"/>
      <c r="J325" s="344"/>
      <c r="K325" s="322"/>
      <c r="L325" s="322"/>
      <c r="M325" s="322"/>
      <c r="N325" s="323"/>
    </row>
    <row r="326" spans="1:14" s="29" customFormat="1" ht="22.5" x14ac:dyDescent="0.25">
      <c r="A326" s="349" t="s">
        <v>16</v>
      </c>
      <c r="B326" s="309" t="s">
        <v>21</v>
      </c>
      <c r="C326" s="183"/>
      <c r="D326" s="103" t="s">
        <v>10</v>
      </c>
      <c r="E326" s="52"/>
      <c r="F326" s="52"/>
      <c r="G326" s="180">
        <f>SUM(G327:G329)</f>
        <v>0</v>
      </c>
      <c r="H326" s="52"/>
      <c r="I326" s="52"/>
      <c r="J326" s="312"/>
      <c r="K326" s="142">
        <f>SUM(K327:K329)</f>
        <v>0</v>
      </c>
      <c r="L326" s="52">
        <f>SUM(L327:L329)</f>
        <v>0</v>
      </c>
      <c r="M326" s="52">
        <f>SUM(M327:M329)</f>
        <v>0</v>
      </c>
      <c r="N326" s="61">
        <f>E326+H326+I326+K326+L326+M326</f>
        <v>0</v>
      </c>
    </row>
    <row r="327" spans="1:14" s="29" customFormat="1" ht="23.25" x14ac:dyDescent="0.25">
      <c r="A327" s="350"/>
      <c r="B327" s="310"/>
      <c r="C327" s="169"/>
      <c r="D327" s="104" t="s">
        <v>11</v>
      </c>
      <c r="E327" s="105"/>
      <c r="F327" s="105"/>
      <c r="G327" s="181"/>
      <c r="H327" s="106"/>
      <c r="I327" s="106"/>
      <c r="J327" s="313"/>
      <c r="K327" s="143"/>
      <c r="L327" s="107"/>
      <c r="M327" s="107"/>
      <c r="N327" s="127">
        <f>E327+H327+I327+K327+L327+M327</f>
        <v>0</v>
      </c>
    </row>
    <row r="328" spans="1:14" s="29" customFormat="1" ht="23.25" x14ac:dyDescent="0.25">
      <c r="A328" s="350"/>
      <c r="B328" s="310"/>
      <c r="C328" s="169"/>
      <c r="D328" s="104" t="s">
        <v>3</v>
      </c>
      <c r="E328" s="105"/>
      <c r="F328" s="105"/>
      <c r="G328" s="181"/>
      <c r="H328" s="106"/>
      <c r="I328" s="106"/>
      <c r="J328" s="313"/>
      <c r="K328" s="143"/>
      <c r="L328" s="107"/>
      <c r="M328" s="107"/>
      <c r="N328" s="127">
        <f>E328+H328+I328+K328+L328+M328</f>
        <v>0</v>
      </c>
    </row>
    <row r="329" spans="1:14" s="29" customFormat="1" ht="22.5" x14ac:dyDescent="0.25">
      <c r="A329" s="350"/>
      <c r="B329" s="311"/>
      <c r="C329" s="170"/>
      <c r="D329" s="104" t="s">
        <v>4</v>
      </c>
      <c r="E329" s="105"/>
      <c r="F329" s="105"/>
      <c r="G329" s="181"/>
      <c r="H329" s="108"/>
      <c r="I329" s="108"/>
      <c r="J329" s="314"/>
      <c r="K329" s="143"/>
      <c r="L329" s="107"/>
      <c r="M329" s="107"/>
      <c r="N329" s="61">
        <f>E329+H329+I329+K329+L329+M329</f>
        <v>0</v>
      </c>
    </row>
    <row r="330" spans="1:14" s="29" customFormat="1" ht="39.75" thickBot="1" x14ac:dyDescent="0.3">
      <c r="A330" s="62" t="s">
        <v>15</v>
      </c>
      <c r="B330" s="63" t="s">
        <v>17</v>
      </c>
      <c r="C330" s="64"/>
      <c r="D330" s="65"/>
      <c r="E330" s="116"/>
      <c r="F330" s="116"/>
      <c r="G330" s="116"/>
      <c r="H330" s="116"/>
      <c r="I330" s="116"/>
      <c r="J330" s="117"/>
      <c r="K330" s="144"/>
      <c r="L330" s="118"/>
      <c r="M330" s="118"/>
      <c r="N330" s="119"/>
    </row>
    <row r="331" spans="1:14" s="29" customFormat="1" ht="21" thickBot="1" x14ac:dyDescent="0.3">
      <c r="A331" s="345" t="s">
        <v>20</v>
      </c>
      <c r="B331" s="346"/>
      <c r="C331" s="346"/>
      <c r="D331" s="346"/>
      <c r="E331" s="346"/>
      <c r="F331" s="346"/>
      <c r="G331" s="346"/>
      <c r="H331" s="346"/>
      <c r="I331" s="346"/>
      <c r="J331" s="346"/>
      <c r="K331" s="346"/>
      <c r="L331" s="346"/>
      <c r="M331" s="346"/>
      <c r="N331" s="347"/>
    </row>
    <row r="332" spans="1:14" s="29" customFormat="1" ht="19.5" x14ac:dyDescent="0.25">
      <c r="A332" s="348" t="s">
        <v>5</v>
      </c>
      <c r="B332" s="4" t="s">
        <v>12</v>
      </c>
      <c r="C332" s="23"/>
      <c r="D332" s="24"/>
      <c r="E332" s="23"/>
      <c r="F332" s="23"/>
      <c r="G332" s="23"/>
      <c r="H332" s="23"/>
      <c r="I332" s="23"/>
      <c r="J332" s="31"/>
      <c r="K332" s="145"/>
      <c r="L332" s="3"/>
      <c r="M332" s="3"/>
      <c r="N332" s="27"/>
    </row>
    <row r="333" spans="1:14" s="29" customFormat="1" x14ac:dyDescent="0.25">
      <c r="A333" s="341"/>
      <c r="B333" s="5" t="s">
        <v>13</v>
      </c>
      <c r="C333" s="10"/>
      <c r="D333" s="7"/>
      <c r="E333" s="10"/>
      <c r="F333" s="10"/>
      <c r="G333" s="10"/>
      <c r="H333" s="10"/>
      <c r="I333" s="10"/>
      <c r="J333" s="34"/>
      <c r="K333" s="146"/>
      <c r="L333" s="6"/>
      <c r="M333" s="6"/>
      <c r="N333" s="8"/>
    </row>
    <row r="334" spans="1:14" s="29" customFormat="1" ht="19.5" x14ac:dyDescent="0.25">
      <c r="A334" s="14"/>
      <c r="B334" s="15" t="s">
        <v>7</v>
      </c>
      <c r="C334" s="343" t="s">
        <v>8</v>
      </c>
      <c r="D334" s="344"/>
      <c r="E334" s="344"/>
      <c r="F334" s="344"/>
      <c r="G334" s="344"/>
      <c r="H334" s="344"/>
      <c r="I334" s="344"/>
      <c r="J334" s="363"/>
      <c r="K334" s="322"/>
      <c r="L334" s="322"/>
      <c r="M334" s="322"/>
      <c r="N334" s="323"/>
    </row>
    <row r="335" spans="1:14" s="29" customFormat="1" ht="22.5" x14ac:dyDescent="0.25">
      <c r="A335" s="350" t="s">
        <v>9</v>
      </c>
      <c r="B335" s="309" t="s">
        <v>21</v>
      </c>
      <c r="C335" s="183"/>
      <c r="D335" s="103" t="s">
        <v>10</v>
      </c>
      <c r="E335" s="52"/>
      <c r="F335" s="52"/>
      <c r="G335" s="180">
        <f>SUM(G336:G338)</f>
        <v>0</v>
      </c>
      <c r="H335" s="52"/>
      <c r="I335" s="52"/>
      <c r="J335" s="312"/>
      <c r="K335" s="142">
        <f>SUM(K336:K338)</f>
        <v>0</v>
      </c>
      <c r="L335" s="52">
        <f>SUM(L336:L338)</f>
        <v>0</v>
      </c>
      <c r="M335" s="52">
        <f>SUM(M336:M338)</f>
        <v>0</v>
      </c>
      <c r="N335" s="61">
        <f>E335+H335+I335+K335+L335+M335</f>
        <v>0</v>
      </c>
    </row>
    <row r="336" spans="1:14" s="29" customFormat="1" ht="23.25" x14ac:dyDescent="0.25">
      <c r="A336" s="350"/>
      <c r="B336" s="310"/>
      <c r="C336" s="169"/>
      <c r="D336" s="104" t="s">
        <v>11</v>
      </c>
      <c r="E336" s="105"/>
      <c r="F336" s="105"/>
      <c r="G336" s="181"/>
      <c r="H336" s="106"/>
      <c r="I336" s="106"/>
      <c r="J336" s="313"/>
      <c r="K336" s="143"/>
      <c r="L336" s="107"/>
      <c r="M336" s="107"/>
      <c r="N336" s="127">
        <f>E336+H336+I336+K336+L336+M336</f>
        <v>0</v>
      </c>
    </row>
    <row r="337" spans="1:14" s="29" customFormat="1" ht="23.25" x14ac:dyDescent="0.25">
      <c r="A337" s="350"/>
      <c r="B337" s="310"/>
      <c r="C337" s="169"/>
      <c r="D337" s="104" t="s">
        <v>3</v>
      </c>
      <c r="E337" s="105"/>
      <c r="F337" s="105"/>
      <c r="G337" s="181"/>
      <c r="H337" s="106"/>
      <c r="I337" s="106"/>
      <c r="J337" s="313"/>
      <c r="K337" s="143"/>
      <c r="L337" s="107"/>
      <c r="M337" s="107"/>
      <c r="N337" s="127">
        <f>E337+H337+I337+K337+L337+M337</f>
        <v>0</v>
      </c>
    </row>
    <row r="338" spans="1:14" s="29" customFormat="1" ht="22.5" x14ac:dyDescent="0.25">
      <c r="A338" s="350"/>
      <c r="B338" s="310"/>
      <c r="C338" s="170"/>
      <c r="D338" s="104" t="s">
        <v>4</v>
      </c>
      <c r="E338" s="105"/>
      <c r="F338" s="105"/>
      <c r="G338" s="181"/>
      <c r="H338" s="108"/>
      <c r="I338" s="108"/>
      <c r="J338" s="314"/>
      <c r="K338" s="143"/>
      <c r="L338" s="107"/>
      <c r="M338" s="107"/>
      <c r="N338" s="61">
        <f>E338+H338+I338+K338+L338+M338</f>
        <v>0</v>
      </c>
    </row>
    <row r="339" spans="1:14" s="29" customFormat="1" ht="40.5" x14ac:dyDescent="0.25">
      <c r="A339" s="352" t="str">
        <f>E314</f>
        <v>XI</v>
      </c>
      <c r="B339" s="51" t="s">
        <v>38</v>
      </c>
      <c r="C339" s="360"/>
      <c r="D339" s="38" t="s">
        <v>2</v>
      </c>
      <c r="E339" s="120"/>
      <c r="F339" s="120"/>
      <c r="G339" s="120">
        <f>G340+G341+G342</f>
        <v>0</v>
      </c>
      <c r="H339" s="120"/>
      <c r="I339" s="120"/>
      <c r="J339" s="324"/>
      <c r="K339" s="139">
        <f>K340+K341+K342</f>
        <v>0</v>
      </c>
      <c r="L339" s="120">
        <f>L340+L341+L342</f>
        <v>0</v>
      </c>
      <c r="M339" s="120">
        <f>M340+M341+M342</f>
        <v>0</v>
      </c>
      <c r="N339" s="121">
        <f>N340+N341+N342</f>
        <v>0</v>
      </c>
    </row>
    <row r="340" spans="1:14" s="29" customFormat="1" x14ac:dyDescent="0.25">
      <c r="A340" s="352"/>
      <c r="B340" s="354" t="str">
        <f>F314</f>
        <v>МАЛОЕ И СРЕДНЕЕ ПРЕДПРИНИМАТЕЛЬСТВО</v>
      </c>
      <c r="C340" s="360"/>
      <c r="D340" s="39" t="s">
        <v>11</v>
      </c>
      <c r="E340" s="122"/>
      <c r="F340" s="122"/>
      <c r="G340" s="122"/>
      <c r="H340" s="122"/>
      <c r="I340" s="122"/>
      <c r="J340" s="325"/>
      <c r="K340" s="140"/>
      <c r="L340" s="123"/>
      <c r="M340" s="123"/>
      <c r="N340" s="166">
        <f>E340+H340+I340+K340+L340+M340</f>
        <v>0</v>
      </c>
    </row>
    <row r="341" spans="1:14" s="29" customFormat="1" x14ac:dyDescent="0.25">
      <c r="A341" s="352"/>
      <c r="B341" s="355"/>
      <c r="C341" s="360"/>
      <c r="D341" s="39" t="s">
        <v>3</v>
      </c>
      <c r="E341" s="122"/>
      <c r="F341" s="122"/>
      <c r="G341" s="122"/>
      <c r="H341" s="122"/>
      <c r="I341" s="122"/>
      <c r="J341" s="325"/>
      <c r="K341" s="140"/>
      <c r="L341" s="123"/>
      <c r="M341" s="123"/>
      <c r="N341" s="166">
        <f>E341+H341+I341+K341+L341+M341</f>
        <v>0</v>
      </c>
    </row>
    <row r="342" spans="1:14" s="29" customFormat="1" ht="21" thickBot="1" x14ac:dyDescent="0.3">
      <c r="A342" s="353"/>
      <c r="B342" s="356"/>
      <c r="C342" s="361"/>
      <c r="D342" s="186" t="s">
        <v>4</v>
      </c>
      <c r="E342" s="187"/>
      <c r="F342" s="187"/>
      <c r="G342" s="187"/>
      <c r="H342" s="124"/>
      <c r="I342" s="124"/>
      <c r="J342" s="326"/>
      <c r="K342" s="140"/>
      <c r="L342" s="125"/>
      <c r="M342" s="125"/>
      <c r="N342" s="167">
        <f>E342+H342+I342+K342+L342+M342</f>
        <v>0</v>
      </c>
    </row>
    <row r="343" spans="1:14" s="29" customFormat="1" ht="44.25" customHeight="1" thickBot="1" x14ac:dyDescent="0.3">
      <c r="A343" s="48"/>
      <c r="B343" s="49"/>
      <c r="C343" s="49"/>
      <c r="D343" s="49"/>
      <c r="E343" s="75" t="s">
        <v>62</v>
      </c>
      <c r="F343" s="74" t="s">
        <v>61</v>
      </c>
      <c r="G343" s="49"/>
      <c r="H343" s="49"/>
      <c r="I343" s="49"/>
      <c r="J343" s="49"/>
      <c r="K343" s="136"/>
      <c r="L343" s="49"/>
      <c r="M343" s="49"/>
      <c r="N343" s="50"/>
    </row>
    <row r="344" spans="1:14" s="29" customFormat="1" ht="21" customHeight="1" thickBot="1" x14ac:dyDescent="0.3">
      <c r="A344" s="364" t="s">
        <v>19</v>
      </c>
      <c r="B344" s="365"/>
      <c r="C344" s="365"/>
      <c r="D344" s="365"/>
      <c r="E344" s="365"/>
      <c r="F344" s="365"/>
      <c r="G344" s="365"/>
      <c r="H344" s="365"/>
      <c r="I344" s="365"/>
      <c r="J344" s="365"/>
      <c r="K344" s="365"/>
      <c r="L344" s="365"/>
      <c r="M344" s="365"/>
      <c r="N344" s="366"/>
    </row>
    <row r="345" spans="1:14" s="29" customFormat="1" ht="19.5" x14ac:dyDescent="0.25">
      <c r="A345" s="348" t="s">
        <v>5</v>
      </c>
      <c r="B345" s="4" t="s">
        <v>12</v>
      </c>
      <c r="C345" s="56"/>
      <c r="D345" s="57"/>
      <c r="E345" s="56"/>
      <c r="F345" s="56"/>
      <c r="G345" s="56"/>
      <c r="H345" s="56"/>
      <c r="I345" s="56"/>
      <c r="J345" s="58"/>
      <c r="K345" s="137"/>
      <c r="L345" s="59"/>
      <c r="M345" s="59"/>
      <c r="N345" s="60"/>
    </row>
    <row r="346" spans="1:14" s="29" customFormat="1" x14ac:dyDescent="0.25">
      <c r="A346" s="342"/>
      <c r="B346" s="11" t="s">
        <v>13</v>
      </c>
      <c r="C346" s="20"/>
      <c r="D346" s="9"/>
      <c r="E346" s="20"/>
      <c r="F346" s="20"/>
      <c r="G346" s="20"/>
      <c r="H346" s="20"/>
      <c r="I346" s="20"/>
      <c r="J346" s="30"/>
      <c r="K346" s="138"/>
      <c r="L346" s="20"/>
      <c r="M346" s="20"/>
      <c r="N346" s="21"/>
    </row>
    <row r="347" spans="1:14" s="29" customFormat="1" ht="19.5" x14ac:dyDescent="0.25">
      <c r="A347" s="12"/>
      <c r="B347" s="13" t="s">
        <v>7</v>
      </c>
      <c r="C347" s="343" t="s">
        <v>8</v>
      </c>
      <c r="D347" s="344"/>
      <c r="E347" s="344"/>
      <c r="F347" s="344"/>
      <c r="G347" s="344"/>
      <c r="H347" s="344"/>
      <c r="I347" s="344"/>
      <c r="J347" s="344"/>
      <c r="K347" s="322"/>
      <c r="L347" s="322"/>
      <c r="M347" s="322"/>
      <c r="N347" s="323"/>
    </row>
    <row r="348" spans="1:14" s="29" customFormat="1" ht="22.5" customHeight="1" x14ac:dyDescent="0.25">
      <c r="A348" s="349" t="s">
        <v>9</v>
      </c>
      <c r="B348" s="309" t="s">
        <v>21</v>
      </c>
      <c r="C348" s="183"/>
      <c r="D348" s="103" t="s">
        <v>10</v>
      </c>
      <c r="E348" s="52"/>
      <c r="F348" s="52"/>
      <c r="G348" s="180">
        <f>SUM(G349:G351)</f>
        <v>0</v>
      </c>
      <c r="H348" s="52"/>
      <c r="I348" s="52"/>
      <c r="J348" s="312"/>
      <c r="K348" s="142">
        <f>SUM(K349:K351)</f>
        <v>0</v>
      </c>
      <c r="L348" s="52">
        <f>SUM(L349:L351)</f>
        <v>0</v>
      </c>
      <c r="M348" s="52">
        <f>SUM(M349:M351)</f>
        <v>0</v>
      </c>
      <c r="N348" s="61">
        <f>E348+H348+I348+K348+L348+M348</f>
        <v>0</v>
      </c>
    </row>
    <row r="349" spans="1:14" s="29" customFormat="1" ht="23.25" x14ac:dyDescent="0.25">
      <c r="A349" s="350"/>
      <c r="B349" s="310"/>
      <c r="C349" s="169"/>
      <c r="D349" s="104" t="s">
        <v>11</v>
      </c>
      <c r="E349" s="105"/>
      <c r="F349" s="105"/>
      <c r="G349" s="181"/>
      <c r="H349" s="106"/>
      <c r="I349" s="106"/>
      <c r="J349" s="313"/>
      <c r="K349" s="143"/>
      <c r="L349" s="107"/>
      <c r="M349" s="107"/>
      <c r="N349" s="127">
        <f>E349+H349+I349+K349+L349+M349</f>
        <v>0</v>
      </c>
    </row>
    <row r="350" spans="1:14" s="29" customFormat="1" ht="23.25" x14ac:dyDescent="0.25">
      <c r="A350" s="350"/>
      <c r="B350" s="310"/>
      <c r="C350" s="169"/>
      <c r="D350" s="104" t="s">
        <v>3</v>
      </c>
      <c r="E350" s="105"/>
      <c r="F350" s="105"/>
      <c r="G350" s="181"/>
      <c r="H350" s="106"/>
      <c r="I350" s="106"/>
      <c r="J350" s="313"/>
      <c r="K350" s="143"/>
      <c r="L350" s="107"/>
      <c r="M350" s="107"/>
      <c r="N350" s="127">
        <f>E350+H350+I350+K350+L350+M350</f>
        <v>0</v>
      </c>
    </row>
    <row r="351" spans="1:14" s="29" customFormat="1" ht="22.5" x14ac:dyDescent="0.25">
      <c r="A351" s="362"/>
      <c r="B351" s="311"/>
      <c r="C351" s="170"/>
      <c r="D351" s="104" t="s">
        <v>4</v>
      </c>
      <c r="E351" s="105"/>
      <c r="F351" s="105"/>
      <c r="G351" s="181"/>
      <c r="H351" s="108"/>
      <c r="I351" s="108"/>
      <c r="J351" s="314"/>
      <c r="K351" s="143"/>
      <c r="L351" s="107"/>
      <c r="M351" s="107"/>
      <c r="N351" s="61">
        <f>E351+H351+I351+K351+L351+M351</f>
        <v>0</v>
      </c>
    </row>
    <row r="352" spans="1:14" s="29" customFormat="1" ht="19.5" x14ac:dyDescent="0.25">
      <c r="A352" s="341" t="s">
        <v>6</v>
      </c>
      <c r="B352" s="22" t="s">
        <v>12</v>
      </c>
      <c r="C352" s="32"/>
      <c r="D352" s="33"/>
      <c r="E352" s="109"/>
      <c r="F352" s="109"/>
      <c r="G352" s="109"/>
      <c r="H352" s="109"/>
      <c r="I352" s="109"/>
      <c r="J352" s="110"/>
      <c r="K352" s="147"/>
      <c r="L352" s="107"/>
      <c r="M352" s="107"/>
      <c r="N352" s="111"/>
    </row>
    <row r="353" spans="1:14" s="29" customFormat="1" x14ac:dyDescent="0.25">
      <c r="A353" s="342"/>
      <c r="B353" s="11" t="s">
        <v>13</v>
      </c>
      <c r="C353" s="20"/>
      <c r="D353" s="9"/>
      <c r="E353" s="20"/>
      <c r="F353" s="20"/>
      <c r="G353" s="20"/>
      <c r="H353" s="20"/>
      <c r="I353" s="20"/>
      <c r="J353" s="30"/>
      <c r="K353" s="138"/>
      <c r="L353" s="20"/>
      <c r="M353" s="20"/>
      <c r="N353" s="21"/>
    </row>
    <row r="354" spans="1:14" s="29" customFormat="1" ht="19.5" x14ac:dyDescent="0.25">
      <c r="A354" s="12"/>
      <c r="B354" s="13" t="s">
        <v>7</v>
      </c>
      <c r="C354" s="343" t="s">
        <v>8</v>
      </c>
      <c r="D354" s="344"/>
      <c r="E354" s="344"/>
      <c r="F354" s="344"/>
      <c r="G354" s="344"/>
      <c r="H354" s="344"/>
      <c r="I354" s="344"/>
      <c r="J354" s="344"/>
      <c r="K354" s="322"/>
      <c r="L354" s="322"/>
      <c r="M354" s="322"/>
      <c r="N354" s="323"/>
    </row>
    <row r="355" spans="1:14" s="29" customFormat="1" ht="22.5" customHeight="1" x14ac:dyDescent="0.25">
      <c r="A355" s="349" t="s">
        <v>16</v>
      </c>
      <c r="B355" s="309" t="s">
        <v>21</v>
      </c>
      <c r="C355" s="183"/>
      <c r="D355" s="103" t="s">
        <v>10</v>
      </c>
      <c r="E355" s="52"/>
      <c r="F355" s="52"/>
      <c r="G355" s="180">
        <f>SUM(G356:G358)</f>
        <v>0</v>
      </c>
      <c r="H355" s="52"/>
      <c r="I355" s="52"/>
      <c r="J355" s="312"/>
      <c r="K355" s="142">
        <f>SUM(K356:K358)</f>
        <v>0</v>
      </c>
      <c r="L355" s="52">
        <f>SUM(L356:L358)</f>
        <v>0</v>
      </c>
      <c r="M355" s="52">
        <f>SUM(M356:M358)</f>
        <v>0</v>
      </c>
      <c r="N355" s="61">
        <f>E355+H355+I355+K355+L355+M355</f>
        <v>0</v>
      </c>
    </row>
    <row r="356" spans="1:14" s="29" customFormat="1" ht="23.25" x14ac:dyDescent="0.25">
      <c r="A356" s="350"/>
      <c r="B356" s="310"/>
      <c r="C356" s="169"/>
      <c r="D356" s="104" t="s">
        <v>11</v>
      </c>
      <c r="E356" s="105"/>
      <c r="F356" s="105"/>
      <c r="G356" s="181"/>
      <c r="H356" s="106"/>
      <c r="I356" s="106"/>
      <c r="J356" s="313"/>
      <c r="K356" s="143"/>
      <c r="L356" s="107"/>
      <c r="M356" s="107"/>
      <c r="N356" s="127">
        <f>E356+H356+I356+K356+L356+M356</f>
        <v>0</v>
      </c>
    </row>
    <row r="357" spans="1:14" s="29" customFormat="1" ht="23.25" x14ac:dyDescent="0.25">
      <c r="A357" s="350"/>
      <c r="B357" s="310"/>
      <c r="C357" s="169"/>
      <c r="D357" s="104" t="s">
        <v>3</v>
      </c>
      <c r="E357" s="105"/>
      <c r="F357" s="105"/>
      <c r="G357" s="181"/>
      <c r="H357" s="106"/>
      <c r="I357" s="106"/>
      <c r="J357" s="313"/>
      <c r="K357" s="143"/>
      <c r="L357" s="107"/>
      <c r="M357" s="107"/>
      <c r="N357" s="127">
        <f>E357+H357+I357+K357+L357+M357</f>
        <v>0</v>
      </c>
    </row>
    <row r="358" spans="1:14" s="29" customFormat="1" ht="22.5" x14ac:dyDescent="0.25">
      <c r="A358" s="350"/>
      <c r="B358" s="311"/>
      <c r="C358" s="170"/>
      <c r="D358" s="104" t="s">
        <v>4</v>
      </c>
      <c r="E358" s="105"/>
      <c r="F358" s="105"/>
      <c r="G358" s="181"/>
      <c r="H358" s="108"/>
      <c r="I358" s="108"/>
      <c r="J358" s="314"/>
      <c r="K358" s="143"/>
      <c r="L358" s="107"/>
      <c r="M358" s="107"/>
      <c r="N358" s="61">
        <f>E358+H358+I358+K358+L358+M358</f>
        <v>0</v>
      </c>
    </row>
    <row r="359" spans="1:14" s="29" customFormat="1" ht="39.75" thickBot="1" x14ac:dyDescent="0.3">
      <c r="A359" s="62" t="s">
        <v>15</v>
      </c>
      <c r="B359" s="63" t="s">
        <v>17</v>
      </c>
      <c r="C359" s="64"/>
      <c r="D359" s="65"/>
      <c r="E359" s="116"/>
      <c r="F359" s="116"/>
      <c r="G359" s="116"/>
      <c r="H359" s="116"/>
      <c r="I359" s="116"/>
      <c r="J359" s="117"/>
      <c r="K359" s="144"/>
      <c r="L359" s="118"/>
      <c r="M359" s="118"/>
      <c r="N359" s="119"/>
    </row>
    <row r="360" spans="1:14" s="29" customFormat="1" ht="21" customHeight="1" thickBot="1" x14ac:dyDescent="0.3">
      <c r="A360" s="345" t="s">
        <v>20</v>
      </c>
      <c r="B360" s="346"/>
      <c r="C360" s="346"/>
      <c r="D360" s="346"/>
      <c r="E360" s="346"/>
      <c r="F360" s="346"/>
      <c r="G360" s="346"/>
      <c r="H360" s="346"/>
      <c r="I360" s="346"/>
      <c r="J360" s="346"/>
      <c r="K360" s="346"/>
      <c r="L360" s="346"/>
      <c r="M360" s="346"/>
      <c r="N360" s="347"/>
    </row>
    <row r="361" spans="1:14" s="29" customFormat="1" ht="19.5" x14ac:dyDescent="0.25">
      <c r="A361" s="348" t="s">
        <v>5</v>
      </c>
      <c r="B361" s="4" t="s">
        <v>12</v>
      </c>
      <c r="C361" s="23"/>
      <c r="D361" s="24"/>
      <c r="E361" s="23"/>
      <c r="F361" s="23"/>
      <c r="G361" s="23"/>
      <c r="H361" s="23"/>
      <c r="I361" s="23"/>
      <c r="J361" s="31"/>
      <c r="K361" s="145"/>
      <c r="L361" s="3"/>
      <c r="M361" s="3"/>
      <c r="N361" s="27"/>
    </row>
    <row r="362" spans="1:14" s="29" customFormat="1" x14ac:dyDescent="0.25">
      <c r="A362" s="341"/>
      <c r="B362" s="5" t="s">
        <v>13</v>
      </c>
      <c r="C362" s="10"/>
      <c r="D362" s="7"/>
      <c r="E362" s="10"/>
      <c r="F362" s="10"/>
      <c r="G362" s="10"/>
      <c r="H362" s="10"/>
      <c r="I362" s="10"/>
      <c r="J362" s="34"/>
      <c r="K362" s="146"/>
      <c r="L362" s="6"/>
      <c r="M362" s="6"/>
      <c r="N362" s="8"/>
    </row>
    <row r="363" spans="1:14" s="29" customFormat="1" ht="19.5" x14ac:dyDescent="0.25">
      <c r="A363" s="14"/>
      <c r="B363" s="15" t="s">
        <v>7</v>
      </c>
      <c r="C363" s="351" t="s">
        <v>8</v>
      </c>
      <c r="D363" s="351"/>
      <c r="E363" s="351"/>
      <c r="F363" s="351"/>
      <c r="G363" s="351"/>
      <c r="H363" s="351"/>
      <c r="I363" s="351"/>
      <c r="J363" s="351"/>
      <c r="K363" s="322"/>
      <c r="L363" s="322"/>
      <c r="M363" s="322"/>
      <c r="N363" s="323"/>
    </row>
    <row r="364" spans="1:14" s="29" customFormat="1" ht="22.5" customHeight="1" x14ac:dyDescent="0.25">
      <c r="A364" s="350" t="s">
        <v>9</v>
      </c>
      <c r="B364" s="309" t="s">
        <v>21</v>
      </c>
      <c r="C364" s="183"/>
      <c r="D364" s="103" t="s">
        <v>10</v>
      </c>
      <c r="E364" s="52"/>
      <c r="F364" s="52"/>
      <c r="G364" s="180">
        <f>SUM(G365:G367)</f>
        <v>0</v>
      </c>
      <c r="H364" s="52"/>
      <c r="I364" s="52"/>
      <c r="J364" s="312"/>
      <c r="K364" s="142">
        <f>SUM(K365:K367)</f>
        <v>0</v>
      </c>
      <c r="L364" s="52">
        <f>SUM(L365:L367)</f>
        <v>0</v>
      </c>
      <c r="M364" s="52">
        <f>SUM(M365:M367)</f>
        <v>0</v>
      </c>
      <c r="N364" s="61">
        <f>E364+H364+I364+K364+L364+M364</f>
        <v>0</v>
      </c>
    </row>
    <row r="365" spans="1:14" s="29" customFormat="1" ht="23.25" x14ac:dyDescent="0.25">
      <c r="A365" s="350"/>
      <c r="B365" s="310"/>
      <c r="C365" s="169"/>
      <c r="D365" s="104" t="s">
        <v>11</v>
      </c>
      <c r="E365" s="105"/>
      <c r="F365" s="105"/>
      <c r="G365" s="181"/>
      <c r="H365" s="106"/>
      <c r="I365" s="106"/>
      <c r="J365" s="313"/>
      <c r="K365" s="143"/>
      <c r="L365" s="107"/>
      <c r="M365" s="107"/>
      <c r="N365" s="127">
        <f>E365+H365+I365+K365+L365+M365</f>
        <v>0</v>
      </c>
    </row>
    <row r="366" spans="1:14" s="29" customFormat="1" ht="23.25" x14ac:dyDescent="0.25">
      <c r="A366" s="350"/>
      <c r="B366" s="310"/>
      <c r="C366" s="169"/>
      <c r="D366" s="104" t="s">
        <v>3</v>
      </c>
      <c r="E366" s="105"/>
      <c r="F366" s="105"/>
      <c r="G366" s="181"/>
      <c r="H366" s="106"/>
      <c r="I366" s="106"/>
      <c r="J366" s="313"/>
      <c r="K366" s="143"/>
      <c r="L366" s="107"/>
      <c r="M366" s="107"/>
      <c r="N366" s="127">
        <f>E366+H366+I366+K366+L366+M366</f>
        <v>0</v>
      </c>
    </row>
    <row r="367" spans="1:14" s="29" customFormat="1" ht="22.5" x14ac:dyDescent="0.25">
      <c r="A367" s="350"/>
      <c r="B367" s="310"/>
      <c r="C367" s="170"/>
      <c r="D367" s="104" t="s">
        <v>4</v>
      </c>
      <c r="E367" s="105"/>
      <c r="F367" s="105"/>
      <c r="G367" s="181"/>
      <c r="H367" s="108"/>
      <c r="I367" s="108"/>
      <c r="J367" s="314"/>
      <c r="K367" s="143"/>
      <c r="L367" s="107"/>
      <c r="M367" s="107"/>
      <c r="N367" s="61">
        <f>E367+H367+I367+K367+L367+M367</f>
        <v>0</v>
      </c>
    </row>
    <row r="368" spans="1:14" s="29" customFormat="1" ht="40.5" x14ac:dyDescent="0.25">
      <c r="A368" s="352" t="str">
        <f>E343</f>
        <v>XII</v>
      </c>
      <c r="B368" s="51" t="s">
        <v>38</v>
      </c>
      <c r="C368" s="360"/>
      <c r="D368" s="38" t="s">
        <v>2</v>
      </c>
      <c r="E368" s="120"/>
      <c r="F368" s="120"/>
      <c r="G368" s="120">
        <f>G369+G370+G371</f>
        <v>0</v>
      </c>
      <c r="H368" s="120"/>
      <c r="I368" s="120"/>
      <c r="J368" s="324"/>
      <c r="K368" s="139">
        <f>K369+K370+K371</f>
        <v>0</v>
      </c>
      <c r="L368" s="120">
        <f>L369+L370+L371</f>
        <v>0</v>
      </c>
      <c r="M368" s="120">
        <f>M369+M370+M371</f>
        <v>0</v>
      </c>
      <c r="N368" s="121">
        <f>N369+N370+N371</f>
        <v>0</v>
      </c>
    </row>
    <row r="369" spans="1:19" s="29" customFormat="1" ht="20.25" customHeight="1" x14ac:dyDescent="0.25">
      <c r="A369" s="352"/>
      <c r="B369" s="354" t="str">
        <f>F343</f>
        <v>МЕЖДУНАРОДНАЯ КООПЕРАЦИЯ И ЭКСПОРТ</v>
      </c>
      <c r="C369" s="360"/>
      <c r="D369" s="39" t="s">
        <v>11</v>
      </c>
      <c r="E369" s="122"/>
      <c r="F369" s="122"/>
      <c r="G369" s="122"/>
      <c r="H369" s="122"/>
      <c r="I369" s="122"/>
      <c r="J369" s="325"/>
      <c r="K369" s="140"/>
      <c r="L369" s="123"/>
      <c r="M369" s="123"/>
      <c r="N369" s="166">
        <f>E369+H369+I369+K369+L369+M369</f>
        <v>0</v>
      </c>
    </row>
    <row r="370" spans="1:19" s="29" customFormat="1" ht="20.25" customHeight="1" x14ac:dyDescent="0.25">
      <c r="A370" s="352"/>
      <c r="B370" s="355"/>
      <c r="C370" s="360"/>
      <c r="D370" s="39" t="s">
        <v>3</v>
      </c>
      <c r="E370" s="122"/>
      <c r="F370" s="122"/>
      <c r="G370" s="122"/>
      <c r="H370" s="122"/>
      <c r="I370" s="122"/>
      <c r="J370" s="325"/>
      <c r="K370" s="140"/>
      <c r="L370" s="123"/>
      <c r="M370" s="123"/>
      <c r="N370" s="166">
        <f>E370+H370+I370+K370+L370+M370</f>
        <v>0</v>
      </c>
    </row>
    <row r="371" spans="1:19" s="29" customFormat="1" ht="21" customHeight="1" thickBot="1" x14ac:dyDescent="0.3">
      <c r="A371" s="353"/>
      <c r="B371" s="356"/>
      <c r="C371" s="361"/>
      <c r="D371" s="186" t="s">
        <v>4</v>
      </c>
      <c r="E371" s="187"/>
      <c r="F371" s="187"/>
      <c r="G371" s="187"/>
      <c r="H371" s="124"/>
      <c r="I371" s="124"/>
      <c r="J371" s="326"/>
      <c r="K371" s="140"/>
      <c r="L371" s="125"/>
      <c r="M371" s="125"/>
      <c r="N371" s="167">
        <f>E371+H371+I371+K371+L371+M371</f>
        <v>0</v>
      </c>
    </row>
    <row r="372" spans="1:19" s="29" customFormat="1" ht="15" x14ac:dyDescent="0.2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149"/>
    </row>
    <row r="373" spans="1:19" s="29" customFormat="1" ht="15" x14ac:dyDescent="0.25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149"/>
    </row>
    <row r="374" spans="1:19" s="29" customFormat="1" ht="15" x14ac:dyDescent="0.25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149"/>
    </row>
    <row r="375" spans="1:19" s="29" customFormat="1" ht="18" customHeight="1" thickBot="1" x14ac:dyDescent="0.3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149"/>
    </row>
    <row r="376" spans="1:19" ht="39" customHeight="1" thickBot="1" x14ac:dyDescent="0.3">
      <c r="A376" s="357" t="e">
        <f>#REF!</f>
        <v>#REF!</v>
      </c>
      <c r="B376" s="358"/>
      <c r="C376" s="358"/>
      <c r="D376" s="358"/>
      <c r="E376" s="358"/>
      <c r="F376" s="358"/>
      <c r="G376" s="358"/>
      <c r="H376" s="358"/>
      <c r="I376" s="358"/>
      <c r="J376" s="358"/>
      <c r="K376" s="358"/>
      <c r="L376" s="358"/>
      <c r="M376" s="358"/>
      <c r="N376" s="359"/>
    </row>
    <row r="377" spans="1:19" s="25" customFormat="1" ht="7.5" customHeight="1" thickBot="1" x14ac:dyDescent="0.3">
      <c r="A377" s="161"/>
      <c r="B377" s="47"/>
      <c r="C377" s="47"/>
      <c r="D377" s="47"/>
      <c r="E377" s="47"/>
      <c r="F377" s="47"/>
      <c r="G377" s="47"/>
      <c r="H377" s="47"/>
      <c r="I377" s="47"/>
      <c r="J377" s="47"/>
      <c r="K377" s="150"/>
      <c r="L377" s="47"/>
      <c r="M377" s="47"/>
      <c r="N377" s="162"/>
    </row>
    <row r="378" spans="1:19" s="37" customFormat="1" ht="22.5" customHeight="1" x14ac:dyDescent="0.3">
      <c r="A378" s="327"/>
      <c r="B378" s="330" t="s">
        <v>36</v>
      </c>
      <c r="C378" s="333"/>
      <c r="D378" s="173" t="s">
        <v>2</v>
      </c>
      <c r="E378" s="54"/>
      <c r="F378" s="54"/>
      <c r="G378" s="54">
        <f t="shared" ref="G378:N378" si="5">SUM(G379:G381)</f>
        <v>0</v>
      </c>
      <c r="H378" s="54"/>
      <c r="I378" s="54"/>
      <c r="J378" s="336"/>
      <c r="K378" s="139">
        <f t="shared" si="5"/>
        <v>0</v>
      </c>
      <c r="L378" s="54">
        <f t="shared" si="5"/>
        <v>0</v>
      </c>
      <c r="M378" s="54">
        <f t="shared" si="5"/>
        <v>0</v>
      </c>
      <c r="N378" s="55">
        <f t="shared" si="5"/>
        <v>0</v>
      </c>
    </row>
    <row r="379" spans="1:19" s="37" customFormat="1" ht="22.5" customHeight="1" x14ac:dyDescent="0.3">
      <c r="A379" s="328"/>
      <c r="B379" s="331"/>
      <c r="C379" s="334"/>
      <c r="D379" s="46" t="s">
        <v>11</v>
      </c>
      <c r="E379" s="69"/>
      <c r="F379" s="69"/>
      <c r="G379" s="69"/>
      <c r="H379" s="69"/>
      <c r="I379" s="69"/>
      <c r="J379" s="337"/>
      <c r="K379" s="140"/>
      <c r="L379" s="69"/>
      <c r="M379" s="69"/>
      <c r="N379" s="166">
        <f>E379+H379+I379+K379+L379+M379</f>
        <v>0</v>
      </c>
    </row>
    <row r="380" spans="1:19" s="37" customFormat="1" ht="22.5" customHeight="1" x14ac:dyDescent="0.3">
      <c r="A380" s="328"/>
      <c r="B380" s="331"/>
      <c r="C380" s="334"/>
      <c r="D380" s="46" t="s">
        <v>3</v>
      </c>
      <c r="E380" s="69"/>
      <c r="F380" s="69"/>
      <c r="G380" s="69"/>
      <c r="H380" s="69"/>
      <c r="I380" s="69"/>
      <c r="J380" s="337"/>
      <c r="K380" s="140"/>
      <c r="L380" s="69"/>
      <c r="M380" s="69"/>
      <c r="N380" s="166">
        <f>E380+H380+I380+K380+L380+M380</f>
        <v>0</v>
      </c>
    </row>
    <row r="381" spans="1:19" s="37" customFormat="1" ht="22.5" customHeight="1" thickBot="1" x14ac:dyDescent="0.35">
      <c r="A381" s="329"/>
      <c r="B381" s="332"/>
      <c r="C381" s="335"/>
      <c r="D381" s="188" t="s">
        <v>4</v>
      </c>
      <c r="E381" s="189"/>
      <c r="F381" s="189"/>
      <c r="G381" s="189"/>
      <c r="H381" s="67"/>
      <c r="I381" s="67"/>
      <c r="J381" s="338"/>
      <c r="K381" s="140"/>
      <c r="L381" s="67"/>
      <c r="M381" s="67"/>
      <c r="N381" s="167">
        <f>E381+H381+I381+K381+L381+M381</f>
        <v>0</v>
      </c>
    </row>
    <row r="382" spans="1:19" ht="29.25" thickBot="1" x14ac:dyDescent="0.5">
      <c r="A382" s="77">
        <v>1</v>
      </c>
      <c r="B382" s="319" t="s">
        <v>22</v>
      </c>
      <c r="C382" s="320"/>
      <c r="D382" s="320"/>
      <c r="E382" s="320"/>
      <c r="F382" s="320"/>
      <c r="G382" s="320"/>
      <c r="H382" s="320"/>
      <c r="I382" s="320"/>
      <c r="J382" s="320"/>
      <c r="K382" s="320"/>
      <c r="L382" s="320"/>
      <c r="M382" s="320"/>
      <c r="N382" s="321"/>
      <c r="S382" s="76"/>
    </row>
    <row r="383" spans="1:19" ht="22.5" x14ac:dyDescent="0.25">
      <c r="A383" s="339" t="s">
        <v>24</v>
      </c>
      <c r="B383" s="340" t="s">
        <v>23</v>
      </c>
      <c r="C383" s="183"/>
      <c r="D383" s="103" t="s">
        <v>10</v>
      </c>
      <c r="E383" s="52"/>
      <c r="F383" s="52"/>
      <c r="G383" s="180">
        <f>SUM(G384:G386)</f>
        <v>0</v>
      </c>
      <c r="H383" s="52"/>
      <c r="I383" s="52"/>
      <c r="J383" s="312"/>
      <c r="K383" s="142">
        <f>SUM(K384:K386)</f>
        <v>0</v>
      </c>
      <c r="L383" s="52">
        <f>SUM(L384:L386)</f>
        <v>0</v>
      </c>
      <c r="M383" s="52">
        <f>SUM(M384:M386)</f>
        <v>0</v>
      </c>
      <c r="N383" s="61">
        <f t="shared" ref="N383:N390" si="6">E383+H383+I383+K383+L383+M383</f>
        <v>0</v>
      </c>
    </row>
    <row r="384" spans="1:19" ht="23.25" x14ac:dyDescent="0.25">
      <c r="A384" s="307"/>
      <c r="B384" s="310"/>
      <c r="C384" s="169"/>
      <c r="D384" s="104" t="s">
        <v>11</v>
      </c>
      <c r="E384" s="105"/>
      <c r="F384" s="105"/>
      <c r="G384" s="181"/>
      <c r="H384" s="106"/>
      <c r="I384" s="106"/>
      <c r="J384" s="313"/>
      <c r="K384" s="143"/>
      <c r="L384" s="107"/>
      <c r="M384" s="107"/>
      <c r="N384" s="127">
        <f t="shared" si="6"/>
        <v>0</v>
      </c>
    </row>
    <row r="385" spans="1:14" ht="23.25" x14ac:dyDescent="0.25">
      <c r="A385" s="307"/>
      <c r="B385" s="310"/>
      <c r="C385" s="169"/>
      <c r="D385" s="104" t="s">
        <v>3</v>
      </c>
      <c r="E385" s="105"/>
      <c r="F385" s="105"/>
      <c r="G385" s="181"/>
      <c r="H385" s="106"/>
      <c r="I385" s="106"/>
      <c r="J385" s="313"/>
      <c r="K385" s="143"/>
      <c r="L385" s="107"/>
      <c r="M385" s="107"/>
      <c r="N385" s="127">
        <f t="shared" si="6"/>
        <v>0</v>
      </c>
    </row>
    <row r="386" spans="1:14" ht="22.5" x14ac:dyDescent="0.25">
      <c r="A386" s="308"/>
      <c r="B386" s="311"/>
      <c r="C386" s="170"/>
      <c r="D386" s="104" t="s">
        <v>4</v>
      </c>
      <c r="E386" s="105"/>
      <c r="F386" s="105"/>
      <c r="G386" s="181"/>
      <c r="H386" s="108"/>
      <c r="I386" s="108"/>
      <c r="J386" s="314"/>
      <c r="K386" s="143"/>
      <c r="L386" s="107"/>
      <c r="M386" s="107"/>
      <c r="N386" s="61">
        <f t="shared" si="6"/>
        <v>0</v>
      </c>
    </row>
    <row r="387" spans="1:14" ht="22.5" x14ac:dyDescent="0.25">
      <c r="A387" s="306" t="s">
        <v>26</v>
      </c>
      <c r="B387" s="309" t="s">
        <v>23</v>
      </c>
      <c r="C387" s="183"/>
      <c r="D387" s="103" t="s">
        <v>10</v>
      </c>
      <c r="E387" s="52"/>
      <c r="F387" s="52"/>
      <c r="G387" s="180">
        <f>SUM(G388:G390)</f>
        <v>0</v>
      </c>
      <c r="H387" s="52"/>
      <c r="I387" s="52"/>
      <c r="J387" s="312"/>
      <c r="K387" s="142">
        <f>SUM(K388:K390)</f>
        <v>0</v>
      </c>
      <c r="L387" s="52">
        <f>SUM(L388:L390)</f>
        <v>0</v>
      </c>
      <c r="M387" s="52">
        <f>SUM(M388:M390)</f>
        <v>0</v>
      </c>
      <c r="N387" s="61">
        <f t="shared" si="6"/>
        <v>0</v>
      </c>
    </row>
    <row r="388" spans="1:14" ht="23.25" x14ac:dyDescent="0.25">
      <c r="A388" s="307"/>
      <c r="B388" s="310"/>
      <c r="C388" s="169"/>
      <c r="D388" s="104" t="s">
        <v>11</v>
      </c>
      <c r="E388" s="105"/>
      <c r="F388" s="105"/>
      <c r="G388" s="181"/>
      <c r="H388" s="106"/>
      <c r="I388" s="106"/>
      <c r="J388" s="313"/>
      <c r="K388" s="143"/>
      <c r="L388" s="107"/>
      <c r="M388" s="107"/>
      <c r="N388" s="127">
        <f t="shared" si="6"/>
        <v>0</v>
      </c>
    </row>
    <row r="389" spans="1:14" ht="23.25" x14ac:dyDescent="0.25">
      <c r="A389" s="307"/>
      <c r="B389" s="310"/>
      <c r="C389" s="169"/>
      <c r="D389" s="104" t="s">
        <v>3</v>
      </c>
      <c r="E389" s="105"/>
      <c r="F389" s="105"/>
      <c r="G389" s="181"/>
      <c r="H389" s="106"/>
      <c r="I389" s="106"/>
      <c r="J389" s="313"/>
      <c r="K389" s="143"/>
      <c r="L389" s="107"/>
      <c r="M389" s="107"/>
      <c r="N389" s="127">
        <f t="shared" si="6"/>
        <v>0</v>
      </c>
    </row>
    <row r="390" spans="1:14" ht="22.5" x14ac:dyDescent="0.25">
      <c r="A390" s="308"/>
      <c r="B390" s="311"/>
      <c r="C390" s="170"/>
      <c r="D390" s="104" t="s">
        <v>4</v>
      </c>
      <c r="E390" s="105"/>
      <c r="F390" s="105"/>
      <c r="G390" s="181"/>
      <c r="H390" s="108"/>
      <c r="I390" s="108"/>
      <c r="J390" s="314"/>
      <c r="K390" s="143"/>
      <c r="L390" s="107"/>
      <c r="M390" s="107"/>
      <c r="N390" s="61">
        <f t="shared" si="6"/>
        <v>0</v>
      </c>
    </row>
    <row r="391" spans="1:14" x14ac:dyDescent="0.3">
      <c r="A391" s="171" t="s">
        <v>15</v>
      </c>
      <c r="B391" s="168"/>
      <c r="C391" s="172"/>
      <c r="D391" s="16"/>
      <c r="E391" s="176"/>
      <c r="F391" s="176"/>
      <c r="G391" s="176"/>
      <c r="H391" s="176"/>
      <c r="I391" s="176"/>
      <c r="J391" s="176"/>
      <c r="K391" s="151"/>
      <c r="L391" s="126"/>
      <c r="M391" s="126"/>
      <c r="N391" s="163"/>
    </row>
    <row r="392" spans="1:14" x14ac:dyDescent="0.3">
      <c r="A392" s="164">
        <v>2</v>
      </c>
      <c r="B392" s="316" t="s">
        <v>35</v>
      </c>
      <c r="C392" s="317"/>
      <c r="D392" s="317"/>
      <c r="E392" s="317"/>
      <c r="F392" s="317"/>
      <c r="G392" s="317"/>
      <c r="H392" s="317"/>
      <c r="I392" s="317"/>
      <c r="J392" s="317"/>
      <c r="K392" s="317"/>
      <c r="L392" s="317"/>
      <c r="M392" s="317"/>
      <c r="N392" s="318"/>
    </row>
    <row r="393" spans="1:14" ht="22.5" x14ac:dyDescent="0.25">
      <c r="A393" s="306" t="s">
        <v>25</v>
      </c>
      <c r="B393" s="309" t="s">
        <v>23</v>
      </c>
      <c r="C393" s="183"/>
      <c r="D393" s="103" t="s">
        <v>10</v>
      </c>
      <c r="E393" s="52"/>
      <c r="F393" s="52"/>
      <c r="G393" s="180">
        <f>SUM(G394:G396)</f>
        <v>0</v>
      </c>
      <c r="H393" s="52"/>
      <c r="I393" s="52"/>
      <c r="J393" s="312"/>
      <c r="K393" s="142">
        <f>SUM(K394:K396)</f>
        <v>0</v>
      </c>
      <c r="L393" s="52">
        <f>SUM(L394:L396)</f>
        <v>0</v>
      </c>
      <c r="M393" s="52">
        <f>SUM(M394:M396)</f>
        <v>0</v>
      </c>
      <c r="N393" s="61">
        <f t="shared" ref="N393:N400" si="7">E393+H393+I393+K393+L393+M393</f>
        <v>0</v>
      </c>
    </row>
    <row r="394" spans="1:14" ht="23.25" x14ac:dyDescent="0.25">
      <c r="A394" s="307"/>
      <c r="B394" s="310"/>
      <c r="C394" s="169"/>
      <c r="D394" s="104" t="s">
        <v>11</v>
      </c>
      <c r="E394" s="105"/>
      <c r="F394" s="105"/>
      <c r="G394" s="181"/>
      <c r="H394" s="106"/>
      <c r="I394" s="106"/>
      <c r="J394" s="313"/>
      <c r="K394" s="143"/>
      <c r="L394" s="107"/>
      <c r="M394" s="107"/>
      <c r="N394" s="127">
        <f t="shared" si="7"/>
        <v>0</v>
      </c>
    </row>
    <row r="395" spans="1:14" ht="23.25" x14ac:dyDescent="0.25">
      <c r="A395" s="307"/>
      <c r="B395" s="310"/>
      <c r="C395" s="169"/>
      <c r="D395" s="104" t="s">
        <v>3</v>
      </c>
      <c r="E395" s="105"/>
      <c r="F395" s="105"/>
      <c r="G395" s="181"/>
      <c r="H395" s="106"/>
      <c r="I395" s="106"/>
      <c r="J395" s="313"/>
      <c r="K395" s="143"/>
      <c r="L395" s="107"/>
      <c r="M395" s="107"/>
      <c r="N395" s="127">
        <f t="shared" si="7"/>
        <v>0</v>
      </c>
    </row>
    <row r="396" spans="1:14" ht="22.5" x14ac:dyDescent="0.25">
      <c r="A396" s="308"/>
      <c r="B396" s="311"/>
      <c r="C396" s="170"/>
      <c r="D396" s="104" t="s">
        <v>4</v>
      </c>
      <c r="E396" s="105"/>
      <c r="F396" s="105"/>
      <c r="G396" s="181"/>
      <c r="H396" s="108"/>
      <c r="I396" s="108"/>
      <c r="J396" s="314"/>
      <c r="K396" s="143"/>
      <c r="L396" s="107"/>
      <c r="M396" s="107"/>
      <c r="N396" s="61">
        <f t="shared" si="7"/>
        <v>0</v>
      </c>
    </row>
    <row r="397" spans="1:14" ht="22.5" x14ac:dyDescent="0.25">
      <c r="A397" s="306" t="s">
        <v>25</v>
      </c>
      <c r="B397" s="309" t="s">
        <v>23</v>
      </c>
      <c r="C397" s="183"/>
      <c r="D397" s="103" t="s">
        <v>10</v>
      </c>
      <c r="E397" s="52"/>
      <c r="F397" s="52"/>
      <c r="G397" s="180">
        <f>SUM(G398:G400)</f>
        <v>0</v>
      </c>
      <c r="H397" s="52"/>
      <c r="I397" s="52"/>
      <c r="J397" s="312"/>
      <c r="K397" s="142">
        <f>SUM(K398:K400)</f>
        <v>0</v>
      </c>
      <c r="L397" s="52">
        <f>SUM(L398:L400)</f>
        <v>0</v>
      </c>
      <c r="M397" s="52">
        <f>SUM(M398:M400)</f>
        <v>0</v>
      </c>
      <c r="N397" s="61">
        <f t="shared" si="7"/>
        <v>0</v>
      </c>
    </row>
    <row r="398" spans="1:14" ht="23.25" x14ac:dyDescent="0.25">
      <c r="A398" s="307"/>
      <c r="B398" s="310"/>
      <c r="C398" s="169"/>
      <c r="D398" s="104" t="s">
        <v>11</v>
      </c>
      <c r="E398" s="105"/>
      <c r="F398" s="105"/>
      <c r="G398" s="181"/>
      <c r="H398" s="106"/>
      <c r="I398" s="106"/>
      <c r="J398" s="313"/>
      <c r="K398" s="143"/>
      <c r="L398" s="107"/>
      <c r="M398" s="107"/>
      <c r="N398" s="127">
        <f t="shared" si="7"/>
        <v>0</v>
      </c>
    </row>
    <row r="399" spans="1:14" ht="23.25" x14ac:dyDescent="0.25">
      <c r="A399" s="307"/>
      <c r="B399" s="310"/>
      <c r="C399" s="169"/>
      <c r="D399" s="104" t="s">
        <v>3</v>
      </c>
      <c r="E399" s="105"/>
      <c r="F399" s="105"/>
      <c r="G399" s="181"/>
      <c r="H399" s="106"/>
      <c r="I399" s="106"/>
      <c r="J399" s="313"/>
      <c r="K399" s="143"/>
      <c r="L399" s="107"/>
      <c r="M399" s="107"/>
      <c r="N399" s="127">
        <f t="shared" si="7"/>
        <v>0</v>
      </c>
    </row>
    <row r="400" spans="1:14" ht="22.5" x14ac:dyDescent="0.25">
      <c r="A400" s="308"/>
      <c r="B400" s="311"/>
      <c r="C400" s="170"/>
      <c r="D400" s="104" t="s">
        <v>4</v>
      </c>
      <c r="E400" s="105"/>
      <c r="F400" s="105"/>
      <c r="G400" s="181"/>
      <c r="H400" s="108"/>
      <c r="I400" s="108"/>
      <c r="J400" s="314"/>
      <c r="K400" s="143"/>
      <c r="L400" s="107"/>
      <c r="M400" s="107"/>
      <c r="N400" s="61">
        <f t="shared" si="7"/>
        <v>0</v>
      </c>
    </row>
    <row r="401" spans="1:14" x14ac:dyDescent="0.3">
      <c r="A401" s="171" t="s">
        <v>34</v>
      </c>
      <c r="B401" s="168"/>
      <c r="C401" s="172"/>
      <c r="D401" s="16"/>
      <c r="E401" s="176"/>
      <c r="F401" s="176"/>
      <c r="G401" s="176"/>
      <c r="H401" s="176"/>
      <c r="I401" s="176"/>
      <c r="J401" s="176"/>
      <c r="K401" s="151"/>
      <c r="L401" s="126"/>
      <c r="M401" s="126"/>
      <c r="N401" s="163"/>
    </row>
    <row r="402" spans="1:14" x14ac:dyDescent="0.3">
      <c r="A402" s="164">
        <v>3</v>
      </c>
      <c r="B402" s="316" t="s">
        <v>27</v>
      </c>
      <c r="C402" s="317"/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  <c r="N402" s="318"/>
    </row>
    <row r="403" spans="1:14" s="25" customFormat="1" ht="22.5" x14ac:dyDescent="0.25">
      <c r="A403" s="306" t="s">
        <v>29</v>
      </c>
      <c r="B403" s="309" t="s">
        <v>23</v>
      </c>
      <c r="C403" s="183"/>
      <c r="D403" s="103" t="s">
        <v>10</v>
      </c>
      <c r="E403" s="52"/>
      <c r="F403" s="52"/>
      <c r="G403" s="180">
        <f>SUM(G404:G406)</f>
        <v>0</v>
      </c>
      <c r="H403" s="52"/>
      <c r="I403" s="52"/>
      <c r="J403" s="312"/>
      <c r="K403" s="142">
        <f>SUM(K404:K406)</f>
        <v>0</v>
      </c>
      <c r="L403" s="52">
        <f>SUM(L404:L406)</f>
        <v>0</v>
      </c>
      <c r="M403" s="52">
        <f>SUM(M404:M406)</f>
        <v>0</v>
      </c>
      <c r="N403" s="61">
        <f t="shared" ref="N403:N410" si="8">E403+H403+I403+K403+L403+M403</f>
        <v>0</v>
      </c>
    </row>
    <row r="404" spans="1:14" s="25" customFormat="1" ht="23.25" x14ac:dyDescent="0.25">
      <c r="A404" s="307"/>
      <c r="B404" s="310"/>
      <c r="C404" s="169"/>
      <c r="D404" s="104" t="s">
        <v>11</v>
      </c>
      <c r="E404" s="105"/>
      <c r="F404" s="105"/>
      <c r="G404" s="181"/>
      <c r="H404" s="106"/>
      <c r="I404" s="106"/>
      <c r="J404" s="313"/>
      <c r="K404" s="143"/>
      <c r="L404" s="107"/>
      <c r="M404" s="107"/>
      <c r="N404" s="127">
        <f t="shared" si="8"/>
        <v>0</v>
      </c>
    </row>
    <row r="405" spans="1:14" s="25" customFormat="1" ht="23.25" x14ac:dyDescent="0.25">
      <c r="A405" s="307"/>
      <c r="B405" s="310"/>
      <c r="C405" s="169"/>
      <c r="D405" s="104" t="s">
        <v>3</v>
      </c>
      <c r="E405" s="105"/>
      <c r="F405" s="105"/>
      <c r="G405" s="181"/>
      <c r="H405" s="106"/>
      <c r="I405" s="106"/>
      <c r="J405" s="313"/>
      <c r="K405" s="143"/>
      <c r="L405" s="107"/>
      <c r="M405" s="107"/>
      <c r="N405" s="127">
        <f t="shared" si="8"/>
        <v>0</v>
      </c>
    </row>
    <row r="406" spans="1:14" s="25" customFormat="1" ht="22.5" x14ac:dyDescent="0.25">
      <c r="A406" s="308"/>
      <c r="B406" s="311"/>
      <c r="C406" s="170"/>
      <c r="D406" s="104" t="s">
        <v>4</v>
      </c>
      <c r="E406" s="105"/>
      <c r="F406" s="105"/>
      <c r="G406" s="181"/>
      <c r="H406" s="108"/>
      <c r="I406" s="108"/>
      <c r="J406" s="314"/>
      <c r="K406" s="143"/>
      <c r="L406" s="107"/>
      <c r="M406" s="107"/>
      <c r="N406" s="61">
        <f t="shared" si="8"/>
        <v>0</v>
      </c>
    </row>
    <row r="407" spans="1:14" ht="22.5" x14ac:dyDescent="0.25">
      <c r="A407" s="306" t="s">
        <v>32</v>
      </c>
      <c r="B407" s="309" t="s">
        <v>23</v>
      </c>
      <c r="C407" s="183"/>
      <c r="D407" s="103" t="s">
        <v>10</v>
      </c>
      <c r="E407" s="52"/>
      <c r="F407" s="52"/>
      <c r="G407" s="180">
        <f>SUM(G408:G410)</f>
        <v>0</v>
      </c>
      <c r="H407" s="52"/>
      <c r="I407" s="52"/>
      <c r="J407" s="312"/>
      <c r="K407" s="142">
        <f>SUM(K408:K410)</f>
        <v>0</v>
      </c>
      <c r="L407" s="52">
        <f>SUM(L408:L410)</f>
        <v>0</v>
      </c>
      <c r="M407" s="52">
        <f>SUM(M408:M410)</f>
        <v>0</v>
      </c>
      <c r="N407" s="61">
        <f t="shared" si="8"/>
        <v>0</v>
      </c>
    </row>
    <row r="408" spans="1:14" ht="23.25" x14ac:dyDescent="0.25">
      <c r="A408" s="307"/>
      <c r="B408" s="310"/>
      <c r="C408" s="169"/>
      <c r="D408" s="104" t="s">
        <v>11</v>
      </c>
      <c r="E408" s="105"/>
      <c r="F408" s="105"/>
      <c r="G408" s="181"/>
      <c r="H408" s="106"/>
      <c r="I408" s="106"/>
      <c r="J408" s="313"/>
      <c r="K408" s="143"/>
      <c r="L408" s="107"/>
      <c r="M408" s="107"/>
      <c r="N408" s="127">
        <f t="shared" si="8"/>
        <v>0</v>
      </c>
    </row>
    <row r="409" spans="1:14" ht="23.25" x14ac:dyDescent="0.25">
      <c r="A409" s="307"/>
      <c r="B409" s="310"/>
      <c r="C409" s="169"/>
      <c r="D409" s="104" t="s">
        <v>3</v>
      </c>
      <c r="E409" s="105"/>
      <c r="F409" s="105"/>
      <c r="G409" s="181"/>
      <c r="H409" s="106"/>
      <c r="I409" s="106"/>
      <c r="J409" s="313"/>
      <c r="K409" s="143"/>
      <c r="L409" s="107"/>
      <c r="M409" s="107"/>
      <c r="N409" s="127">
        <f t="shared" si="8"/>
        <v>0</v>
      </c>
    </row>
    <row r="410" spans="1:14" ht="22.5" x14ac:dyDescent="0.25">
      <c r="A410" s="308"/>
      <c r="B410" s="311"/>
      <c r="C410" s="170"/>
      <c r="D410" s="104" t="s">
        <v>4</v>
      </c>
      <c r="E410" s="105"/>
      <c r="F410" s="105"/>
      <c r="G410" s="181"/>
      <c r="H410" s="108"/>
      <c r="I410" s="108"/>
      <c r="J410" s="314"/>
      <c r="K410" s="143"/>
      <c r="L410" s="107"/>
      <c r="M410" s="107"/>
      <c r="N410" s="61">
        <f t="shared" si="8"/>
        <v>0</v>
      </c>
    </row>
    <row r="411" spans="1:14" x14ac:dyDescent="0.3">
      <c r="A411" s="171" t="s">
        <v>34</v>
      </c>
      <c r="B411" s="168"/>
      <c r="C411" s="172"/>
      <c r="D411" s="16"/>
      <c r="E411" s="176"/>
      <c r="F411" s="176"/>
      <c r="G411" s="176"/>
      <c r="H411" s="176"/>
      <c r="I411" s="176"/>
      <c r="J411" s="176"/>
      <c r="K411" s="151"/>
      <c r="L411" s="126"/>
      <c r="M411" s="126"/>
      <c r="N411" s="163"/>
    </row>
    <row r="412" spans="1:14" s="29" customFormat="1" x14ac:dyDescent="0.3">
      <c r="A412" s="164">
        <v>4</v>
      </c>
      <c r="B412" s="316" t="s">
        <v>28</v>
      </c>
      <c r="C412" s="317"/>
      <c r="D412" s="317"/>
      <c r="E412" s="317"/>
      <c r="F412" s="317"/>
      <c r="G412" s="317"/>
      <c r="H412" s="317"/>
      <c r="I412" s="317"/>
      <c r="J412" s="317"/>
      <c r="K412" s="317"/>
      <c r="L412" s="317"/>
      <c r="M412" s="317"/>
      <c r="N412" s="318"/>
    </row>
    <row r="413" spans="1:14" ht="22.5" x14ac:dyDescent="0.25">
      <c r="A413" s="306" t="s">
        <v>30</v>
      </c>
      <c r="B413" s="309" t="s">
        <v>23</v>
      </c>
      <c r="C413" s="183"/>
      <c r="D413" s="103" t="s">
        <v>10</v>
      </c>
      <c r="E413" s="52"/>
      <c r="F413" s="52"/>
      <c r="G413" s="180">
        <f>SUM(G414:G416)</f>
        <v>0</v>
      </c>
      <c r="H413" s="52"/>
      <c r="I413" s="52"/>
      <c r="J413" s="312"/>
      <c r="K413" s="142">
        <f>SUM(K414:K416)</f>
        <v>0</v>
      </c>
      <c r="L413" s="52">
        <f>SUM(L414:L416)</f>
        <v>0</v>
      </c>
      <c r="M413" s="52">
        <f>SUM(M414:M416)</f>
        <v>0</v>
      </c>
      <c r="N413" s="61">
        <f t="shared" ref="N413:N420" si="9">E413+H413+I413+K413+L413+M413</f>
        <v>0</v>
      </c>
    </row>
    <row r="414" spans="1:14" ht="23.25" x14ac:dyDescent="0.25">
      <c r="A414" s="307"/>
      <c r="B414" s="310"/>
      <c r="C414" s="169"/>
      <c r="D414" s="104" t="s">
        <v>11</v>
      </c>
      <c r="E414" s="105"/>
      <c r="F414" s="105"/>
      <c r="G414" s="181"/>
      <c r="H414" s="106"/>
      <c r="I414" s="106"/>
      <c r="J414" s="313"/>
      <c r="K414" s="143"/>
      <c r="L414" s="107"/>
      <c r="M414" s="107"/>
      <c r="N414" s="127">
        <f t="shared" si="9"/>
        <v>0</v>
      </c>
    </row>
    <row r="415" spans="1:14" ht="23.25" x14ac:dyDescent="0.25">
      <c r="A415" s="307"/>
      <c r="B415" s="310"/>
      <c r="C415" s="169"/>
      <c r="D415" s="104" t="s">
        <v>3</v>
      </c>
      <c r="E415" s="105"/>
      <c r="F415" s="105"/>
      <c r="G415" s="181"/>
      <c r="H415" s="106"/>
      <c r="I415" s="106"/>
      <c r="J415" s="313"/>
      <c r="K415" s="143"/>
      <c r="L415" s="107"/>
      <c r="M415" s="107"/>
      <c r="N415" s="127">
        <f t="shared" si="9"/>
        <v>0</v>
      </c>
    </row>
    <row r="416" spans="1:14" ht="22.5" x14ac:dyDescent="0.25">
      <c r="A416" s="308"/>
      <c r="B416" s="311"/>
      <c r="C416" s="170"/>
      <c r="D416" s="104" t="s">
        <v>4</v>
      </c>
      <c r="E416" s="105"/>
      <c r="F416" s="105"/>
      <c r="G416" s="181"/>
      <c r="H416" s="108"/>
      <c r="I416" s="108"/>
      <c r="J416" s="314"/>
      <c r="K416" s="143"/>
      <c r="L416" s="107"/>
      <c r="M416" s="107"/>
      <c r="N416" s="61">
        <f t="shared" si="9"/>
        <v>0</v>
      </c>
    </row>
    <row r="417" spans="1:14" ht="22.5" x14ac:dyDescent="0.25">
      <c r="A417" s="306" t="s">
        <v>33</v>
      </c>
      <c r="B417" s="309" t="s">
        <v>23</v>
      </c>
      <c r="C417" s="183"/>
      <c r="D417" s="103" t="s">
        <v>10</v>
      </c>
      <c r="E417" s="52"/>
      <c r="F417" s="52"/>
      <c r="G417" s="180">
        <f>SUM(G418:G420)</f>
        <v>0</v>
      </c>
      <c r="H417" s="52"/>
      <c r="I417" s="52"/>
      <c r="J417" s="312"/>
      <c r="K417" s="142">
        <f>SUM(K418:K420)</f>
        <v>0</v>
      </c>
      <c r="L417" s="52">
        <f>SUM(L418:L420)</f>
        <v>0</v>
      </c>
      <c r="M417" s="52">
        <f>SUM(M418:M420)</f>
        <v>0</v>
      </c>
      <c r="N417" s="61">
        <f t="shared" si="9"/>
        <v>0</v>
      </c>
    </row>
    <row r="418" spans="1:14" ht="23.25" x14ac:dyDescent="0.25">
      <c r="A418" s="307"/>
      <c r="B418" s="310"/>
      <c r="C418" s="169"/>
      <c r="D418" s="104" t="s">
        <v>11</v>
      </c>
      <c r="E418" s="105"/>
      <c r="F418" s="105"/>
      <c r="G418" s="181"/>
      <c r="H418" s="106"/>
      <c r="I418" s="106"/>
      <c r="J418" s="313"/>
      <c r="K418" s="143"/>
      <c r="L418" s="107"/>
      <c r="M418" s="107"/>
      <c r="N418" s="127">
        <f t="shared" si="9"/>
        <v>0</v>
      </c>
    </row>
    <row r="419" spans="1:14" ht="23.25" x14ac:dyDescent="0.25">
      <c r="A419" s="307"/>
      <c r="B419" s="310"/>
      <c r="C419" s="169"/>
      <c r="D419" s="104" t="s">
        <v>3</v>
      </c>
      <c r="E419" s="105"/>
      <c r="F419" s="105"/>
      <c r="G419" s="181"/>
      <c r="H419" s="106"/>
      <c r="I419" s="106"/>
      <c r="J419" s="313"/>
      <c r="K419" s="143"/>
      <c r="L419" s="107"/>
      <c r="M419" s="107"/>
      <c r="N419" s="127">
        <f t="shared" si="9"/>
        <v>0</v>
      </c>
    </row>
    <row r="420" spans="1:14" ht="22.5" x14ac:dyDescent="0.25">
      <c r="A420" s="308"/>
      <c r="B420" s="311"/>
      <c r="C420" s="170"/>
      <c r="D420" s="104" t="s">
        <v>4</v>
      </c>
      <c r="E420" s="105"/>
      <c r="F420" s="105"/>
      <c r="G420" s="181"/>
      <c r="H420" s="108"/>
      <c r="I420" s="108"/>
      <c r="J420" s="314"/>
      <c r="K420" s="143"/>
      <c r="L420" s="107"/>
      <c r="M420" s="107"/>
      <c r="N420" s="61">
        <f t="shared" si="9"/>
        <v>0</v>
      </c>
    </row>
    <row r="421" spans="1:14" x14ac:dyDescent="0.3">
      <c r="A421" s="171" t="s">
        <v>34</v>
      </c>
      <c r="B421" s="168"/>
      <c r="C421" s="172"/>
      <c r="D421" s="16"/>
      <c r="E421" s="176"/>
      <c r="F421" s="176"/>
      <c r="G421" s="176"/>
      <c r="H421" s="176"/>
      <c r="I421" s="176"/>
      <c r="J421" s="176"/>
      <c r="K421" s="151"/>
      <c r="L421" s="126"/>
      <c r="M421" s="126"/>
      <c r="N421" s="163"/>
    </row>
    <row r="422" spans="1:14" x14ac:dyDescent="0.3">
      <c r="A422" s="164">
        <v>5</v>
      </c>
      <c r="B422" s="316" t="s">
        <v>31</v>
      </c>
      <c r="C422" s="317"/>
      <c r="D422" s="317"/>
      <c r="E422" s="317"/>
      <c r="F422" s="317"/>
      <c r="G422" s="317"/>
      <c r="H422" s="317"/>
      <c r="I422" s="317"/>
      <c r="J422" s="317"/>
      <c r="K422" s="317"/>
      <c r="L422" s="317"/>
      <c r="M422" s="317"/>
      <c r="N422" s="318"/>
    </row>
    <row r="423" spans="1:14" ht="22.5" x14ac:dyDescent="0.25">
      <c r="A423" s="306" t="s">
        <v>68</v>
      </c>
      <c r="B423" s="309" t="s">
        <v>23</v>
      </c>
      <c r="C423" s="183"/>
      <c r="D423" s="103" t="s">
        <v>10</v>
      </c>
      <c r="E423" s="52"/>
      <c r="F423" s="52"/>
      <c r="G423" s="180">
        <f>SUM(G424:G426)</f>
        <v>0</v>
      </c>
      <c r="H423" s="52"/>
      <c r="I423" s="52"/>
      <c r="J423" s="312"/>
      <c r="K423" s="142">
        <f>SUM(K424:K426)</f>
        <v>0</v>
      </c>
      <c r="L423" s="52">
        <f>SUM(L424:L426)</f>
        <v>0</v>
      </c>
      <c r="M423" s="52">
        <f>SUM(M424:M426)</f>
        <v>0</v>
      </c>
      <c r="N423" s="61">
        <f>E423+H423+I423+K423+L423+M423</f>
        <v>0</v>
      </c>
    </row>
    <row r="424" spans="1:14" ht="23.25" x14ac:dyDescent="0.25">
      <c r="A424" s="307"/>
      <c r="B424" s="310"/>
      <c r="C424" s="169"/>
      <c r="D424" s="104" t="s">
        <v>11</v>
      </c>
      <c r="E424" s="105"/>
      <c r="F424" s="105"/>
      <c r="G424" s="181"/>
      <c r="H424" s="106"/>
      <c r="I424" s="106"/>
      <c r="J424" s="313"/>
      <c r="K424" s="143"/>
      <c r="L424" s="107"/>
      <c r="M424" s="107"/>
      <c r="N424" s="127">
        <f>E424+H424+I424+K424+L424+M424</f>
        <v>0</v>
      </c>
    </row>
    <row r="425" spans="1:14" ht="23.25" x14ac:dyDescent="0.25">
      <c r="A425" s="307"/>
      <c r="B425" s="310"/>
      <c r="C425" s="169"/>
      <c r="D425" s="104" t="s">
        <v>3</v>
      </c>
      <c r="E425" s="105"/>
      <c r="F425" s="105"/>
      <c r="G425" s="181"/>
      <c r="H425" s="106"/>
      <c r="I425" s="106"/>
      <c r="J425" s="313"/>
      <c r="K425" s="143"/>
      <c r="L425" s="107"/>
      <c r="M425" s="107"/>
      <c r="N425" s="127">
        <f>E425+H425+I425+K425+L425+M425</f>
        <v>0</v>
      </c>
    </row>
    <row r="426" spans="1:14" ht="22.5" x14ac:dyDescent="0.25">
      <c r="A426" s="308"/>
      <c r="B426" s="311"/>
      <c r="C426" s="170"/>
      <c r="D426" s="104" t="s">
        <v>4</v>
      </c>
      <c r="E426" s="105"/>
      <c r="F426" s="105"/>
      <c r="G426" s="181"/>
      <c r="H426" s="108"/>
      <c r="I426" s="108"/>
      <c r="J426" s="314"/>
      <c r="K426" s="143"/>
      <c r="L426" s="107"/>
      <c r="M426" s="107"/>
      <c r="N426" s="61">
        <f>E426+H426+I426+K426+L426+M426</f>
        <v>0</v>
      </c>
    </row>
    <row r="427" spans="1:14" s="37" customFormat="1" ht="21" customHeight="1" x14ac:dyDescent="0.3">
      <c r="A427" s="307" t="s">
        <v>69</v>
      </c>
      <c r="B427" s="310" t="s">
        <v>23</v>
      </c>
      <c r="C427" s="184"/>
      <c r="D427" s="103" t="s">
        <v>10</v>
      </c>
      <c r="E427" s="52"/>
      <c r="F427" s="52"/>
      <c r="G427" s="180">
        <f>SUM(G428:G430)</f>
        <v>0</v>
      </c>
      <c r="H427" s="185"/>
      <c r="I427" s="185"/>
      <c r="J427" s="315"/>
      <c r="K427" s="152"/>
    </row>
    <row r="428" spans="1:14" s="37" customFormat="1" ht="21" customHeight="1" x14ac:dyDescent="0.3">
      <c r="A428" s="307"/>
      <c r="B428" s="310"/>
      <c r="C428" s="169"/>
      <c r="D428" s="104" t="s">
        <v>11</v>
      </c>
      <c r="E428" s="105"/>
      <c r="F428" s="105"/>
      <c r="G428" s="181"/>
      <c r="H428" s="106"/>
      <c r="I428" s="106"/>
      <c r="J428" s="313"/>
      <c r="K428" s="152"/>
    </row>
    <row r="429" spans="1:14" s="37" customFormat="1" ht="21" customHeight="1" x14ac:dyDescent="0.3">
      <c r="A429" s="307"/>
      <c r="B429" s="310"/>
      <c r="C429" s="169"/>
      <c r="D429" s="104" t="s">
        <v>3</v>
      </c>
      <c r="E429" s="105"/>
      <c r="F429" s="105"/>
      <c r="G429" s="181"/>
      <c r="H429" s="106"/>
      <c r="I429" s="106"/>
      <c r="J429" s="313"/>
      <c r="K429" s="152"/>
    </row>
    <row r="430" spans="1:14" s="37" customFormat="1" ht="21" customHeight="1" x14ac:dyDescent="0.3">
      <c r="A430" s="308"/>
      <c r="B430" s="311"/>
      <c r="C430" s="170"/>
      <c r="D430" s="104" t="s">
        <v>4</v>
      </c>
      <c r="E430" s="105"/>
      <c r="F430" s="105"/>
      <c r="G430" s="181"/>
      <c r="H430" s="108"/>
      <c r="I430" s="108"/>
      <c r="J430" s="314"/>
      <c r="K430" s="152"/>
    </row>
    <row r="431" spans="1:14" ht="21" thickBot="1" x14ac:dyDescent="0.35">
      <c r="A431" s="165" t="s">
        <v>34</v>
      </c>
      <c r="B431" s="177"/>
      <c r="C431" s="177"/>
      <c r="D431" s="178"/>
      <c r="E431" s="179"/>
      <c r="F431" s="179"/>
      <c r="G431" s="179"/>
      <c r="H431" s="179"/>
      <c r="I431" s="179"/>
      <c r="J431" s="179"/>
    </row>
  </sheetData>
  <mergeCells count="348">
    <mergeCell ref="C26:J26"/>
    <mergeCell ref="K19:N19"/>
    <mergeCell ref="C10:C13"/>
    <mergeCell ref="J10:J13"/>
    <mergeCell ref="A16:N16"/>
    <mergeCell ref="A17:A18"/>
    <mergeCell ref="A10:A13"/>
    <mergeCell ref="B10:B13"/>
    <mergeCell ref="K2:N2"/>
    <mergeCell ref="C3:D3"/>
    <mergeCell ref="E3:I3"/>
    <mergeCell ref="J3:J4"/>
    <mergeCell ref="L3:M3"/>
    <mergeCell ref="N3:N4"/>
    <mergeCell ref="A2:J2"/>
    <mergeCell ref="B5:B8"/>
    <mergeCell ref="C5:C8"/>
    <mergeCell ref="J5:J8"/>
    <mergeCell ref="C19:J19"/>
    <mergeCell ref="A5:A8"/>
    <mergeCell ref="A20:A23"/>
    <mergeCell ref="B20:B23"/>
    <mergeCell ref="J20:J23"/>
    <mergeCell ref="A24:A25"/>
    <mergeCell ref="K26:N26"/>
    <mergeCell ref="A32:N32"/>
    <mergeCell ref="A33:A34"/>
    <mergeCell ref="C35:J35"/>
    <mergeCell ref="K35:N35"/>
    <mergeCell ref="K64:N64"/>
    <mergeCell ref="A58:A61"/>
    <mergeCell ref="B58:B61"/>
    <mergeCell ref="J58:J61"/>
    <mergeCell ref="A36:A39"/>
    <mergeCell ref="B36:B39"/>
    <mergeCell ref="J36:J39"/>
    <mergeCell ref="A45:N45"/>
    <mergeCell ref="A40:A43"/>
    <mergeCell ref="C40:C43"/>
    <mergeCell ref="J40:J43"/>
    <mergeCell ref="B41:B43"/>
    <mergeCell ref="K57:N57"/>
    <mergeCell ref="A55:A56"/>
    <mergeCell ref="C57:J57"/>
    <mergeCell ref="A62:A63"/>
    <mergeCell ref="A27:A30"/>
    <mergeCell ref="B27:B30"/>
    <mergeCell ref="J27:J30"/>
    <mergeCell ref="C64:J64"/>
    <mergeCell ref="A70:N70"/>
    <mergeCell ref="J87:J90"/>
    <mergeCell ref="K86:N86"/>
    <mergeCell ref="A46:A47"/>
    <mergeCell ref="A65:A68"/>
    <mergeCell ref="B65:B68"/>
    <mergeCell ref="A48:A49"/>
    <mergeCell ref="A50:A51"/>
    <mergeCell ref="A52:A53"/>
    <mergeCell ref="B79:B81"/>
    <mergeCell ref="A54:N54"/>
    <mergeCell ref="A87:A90"/>
    <mergeCell ref="J65:J68"/>
    <mergeCell ref="C86:J86"/>
    <mergeCell ref="B87:B90"/>
    <mergeCell ref="A71:A72"/>
    <mergeCell ref="C73:J73"/>
    <mergeCell ref="K73:N73"/>
    <mergeCell ref="A78:A81"/>
    <mergeCell ref="C78:C81"/>
    <mergeCell ref="A83:N83"/>
    <mergeCell ref="A84:A85"/>
    <mergeCell ref="A74:A77"/>
    <mergeCell ref="J78:J81"/>
    <mergeCell ref="K93:N93"/>
    <mergeCell ref="A94:A97"/>
    <mergeCell ref="B94:B97"/>
    <mergeCell ref="B74:B77"/>
    <mergeCell ref="J94:J97"/>
    <mergeCell ref="A91:A92"/>
    <mergeCell ref="J74:J77"/>
    <mergeCell ref="B108:B110"/>
    <mergeCell ref="C115:J115"/>
    <mergeCell ref="A107:A110"/>
    <mergeCell ref="C107:C110"/>
    <mergeCell ref="A112:N112"/>
    <mergeCell ref="A113:A114"/>
    <mergeCell ref="J107:J110"/>
    <mergeCell ref="K115:N115"/>
    <mergeCell ref="C93:J93"/>
    <mergeCell ref="K102:N102"/>
    <mergeCell ref="A103:A106"/>
    <mergeCell ref="B103:B106"/>
    <mergeCell ref="J103:J106"/>
    <mergeCell ref="C102:J102"/>
    <mergeCell ref="A100:A101"/>
    <mergeCell ref="A99:N99"/>
    <mergeCell ref="A116:A119"/>
    <mergeCell ref="B116:B119"/>
    <mergeCell ref="J116:J119"/>
    <mergeCell ref="J123:J126"/>
    <mergeCell ref="C136:C139"/>
    <mergeCell ref="C144:J144"/>
    <mergeCell ref="A141:N141"/>
    <mergeCell ref="A142:A143"/>
    <mergeCell ref="B137:B139"/>
    <mergeCell ref="A132:A135"/>
    <mergeCell ref="C131:J131"/>
    <mergeCell ref="K131:N131"/>
    <mergeCell ref="J136:J139"/>
    <mergeCell ref="K144:N144"/>
    <mergeCell ref="B132:B135"/>
    <mergeCell ref="J132:J135"/>
    <mergeCell ref="A120:A121"/>
    <mergeCell ref="C122:J122"/>
    <mergeCell ref="A128:N128"/>
    <mergeCell ref="A129:A130"/>
    <mergeCell ref="K122:N122"/>
    <mergeCell ref="A123:A126"/>
    <mergeCell ref="B123:B126"/>
    <mergeCell ref="A136:A139"/>
    <mergeCell ref="A161:A164"/>
    <mergeCell ref="B161:B164"/>
    <mergeCell ref="C160:J160"/>
    <mergeCell ref="A149:A150"/>
    <mergeCell ref="K180:N180"/>
    <mergeCell ref="C165:C168"/>
    <mergeCell ref="A170:N170"/>
    <mergeCell ref="A171:A172"/>
    <mergeCell ref="J165:J168"/>
    <mergeCell ref="K151:N151"/>
    <mergeCell ref="A152:A155"/>
    <mergeCell ref="J152:J155"/>
    <mergeCell ref="A145:A148"/>
    <mergeCell ref="B145:B148"/>
    <mergeCell ref="B152:B155"/>
    <mergeCell ref="A165:A168"/>
    <mergeCell ref="J194:J197"/>
    <mergeCell ref="B195:B197"/>
    <mergeCell ref="A157:N157"/>
    <mergeCell ref="A158:A159"/>
    <mergeCell ref="A174:A177"/>
    <mergeCell ref="B174:B177"/>
    <mergeCell ref="J174:J177"/>
    <mergeCell ref="K173:N173"/>
    <mergeCell ref="B166:B168"/>
    <mergeCell ref="C173:J173"/>
    <mergeCell ref="J190:J193"/>
    <mergeCell ref="A190:A193"/>
    <mergeCell ref="K160:N160"/>
    <mergeCell ref="J161:J164"/>
    <mergeCell ref="A186:N186"/>
    <mergeCell ref="A187:A188"/>
    <mergeCell ref="C189:J189"/>
    <mergeCell ref="K189:N189"/>
    <mergeCell ref="C151:J151"/>
    <mergeCell ref="J145:J148"/>
    <mergeCell ref="B190:B193"/>
    <mergeCell ref="J223:J226"/>
    <mergeCell ref="A178:A179"/>
    <mergeCell ref="C180:J180"/>
    <mergeCell ref="A199:N199"/>
    <mergeCell ref="A200:A201"/>
    <mergeCell ref="J181:J184"/>
    <mergeCell ref="C202:J202"/>
    <mergeCell ref="K202:N202"/>
    <mergeCell ref="A181:A184"/>
    <mergeCell ref="B181:B184"/>
    <mergeCell ref="A194:A197"/>
    <mergeCell ref="C194:C197"/>
    <mergeCell ref="A228:N228"/>
    <mergeCell ref="A207:A208"/>
    <mergeCell ref="C209:J209"/>
    <mergeCell ref="A203:A206"/>
    <mergeCell ref="B203:B206"/>
    <mergeCell ref="K218:N218"/>
    <mergeCell ref="A219:A222"/>
    <mergeCell ref="J203:J206"/>
    <mergeCell ref="K209:N209"/>
    <mergeCell ref="A210:A213"/>
    <mergeCell ref="B210:B213"/>
    <mergeCell ref="J210:J213"/>
    <mergeCell ref="B224:B226"/>
    <mergeCell ref="B219:B222"/>
    <mergeCell ref="J219:J222"/>
    <mergeCell ref="C218:J218"/>
    <mergeCell ref="A223:A226"/>
    <mergeCell ref="C260:J260"/>
    <mergeCell ref="B253:B255"/>
    <mergeCell ref="K267:N267"/>
    <mergeCell ref="A268:A271"/>
    <mergeCell ref="B268:B271"/>
    <mergeCell ref="J268:J271"/>
    <mergeCell ref="C252:C255"/>
    <mergeCell ref="K289:N289"/>
    <mergeCell ref="A286:N286"/>
    <mergeCell ref="A287:A288"/>
    <mergeCell ref="J281:J284"/>
    <mergeCell ref="B282:B284"/>
    <mergeCell ref="C289:J289"/>
    <mergeCell ref="A277:A280"/>
    <mergeCell ref="B277:B280"/>
    <mergeCell ref="J277:J280"/>
    <mergeCell ref="A281:A284"/>
    <mergeCell ref="C281:C284"/>
    <mergeCell ref="K260:N260"/>
    <mergeCell ref="A257:N257"/>
    <mergeCell ref="A258:A259"/>
    <mergeCell ref="A248:A251"/>
    <mergeCell ref="B248:B251"/>
    <mergeCell ref="J248:J251"/>
    <mergeCell ref="A252:A255"/>
    <mergeCell ref="J252:J255"/>
    <mergeCell ref="A215:N215"/>
    <mergeCell ref="A216:A217"/>
    <mergeCell ref="A232:A235"/>
    <mergeCell ref="B232:B235"/>
    <mergeCell ref="J232:J235"/>
    <mergeCell ref="K247:N247"/>
    <mergeCell ref="C231:J231"/>
    <mergeCell ref="J239:J242"/>
    <mergeCell ref="C223:C226"/>
    <mergeCell ref="A229:A230"/>
    <mergeCell ref="C247:J247"/>
    <mergeCell ref="A236:A237"/>
    <mergeCell ref="C238:J238"/>
    <mergeCell ref="K238:N238"/>
    <mergeCell ref="A239:A242"/>
    <mergeCell ref="B239:B242"/>
    <mergeCell ref="A244:N244"/>
    <mergeCell ref="A245:A246"/>
    <mergeCell ref="K231:N231"/>
    <mergeCell ref="B311:B313"/>
    <mergeCell ref="A310:A313"/>
    <mergeCell ref="K276:N276"/>
    <mergeCell ref="C267:J267"/>
    <mergeCell ref="A273:N273"/>
    <mergeCell ref="A274:A275"/>
    <mergeCell ref="B261:B264"/>
    <mergeCell ref="J261:J264"/>
    <mergeCell ref="A265:A266"/>
    <mergeCell ref="A261:A264"/>
    <mergeCell ref="K296:N296"/>
    <mergeCell ref="A290:A293"/>
    <mergeCell ref="B290:B293"/>
    <mergeCell ref="J290:J293"/>
    <mergeCell ref="C276:J276"/>
    <mergeCell ref="B340:B342"/>
    <mergeCell ref="C347:J347"/>
    <mergeCell ref="C368:C371"/>
    <mergeCell ref="J297:J300"/>
    <mergeCell ref="A297:A300"/>
    <mergeCell ref="B297:B300"/>
    <mergeCell ref="A294:A295"/>
    <mergeCell ref="C296:J296"/>
    <mergeCell ref="A302:N302"/>
    <mergeCell ref="A303:A304"/>
    <mergeCell ref="A319:A322"/>
    <mergeCell ref="B319:B322"/>
    <mergeCell ref="J319:J322"/>
    <mergeCell ref="C305:J305"/>
    <mergeCell ref="K305:N305"/>
    <mergeCell ref="J310:J313"/>
    <mergeCell ref="A306:A309"/>
    <mergeCell ref="B306:B309"/>
    <mergeCell ref="J306:J309"/>
    <mergeCell ref="C310:C313"/>
    <mergeCell ref="C318:J318"/>
    <mergeCell ref="K318:N318"/>
    <mergeCell ref="A315:N315"/>
    <mergeCell ref="A316:A317"/>
    <mergeCell ref="A376:N376"/>
    <mergeCell ref="A323:A324"/>
    <mergeCell ref="C325:J325"/>
    <mergeCell ref="K325:N325"/>
    <mergeCell ref="A326:A329"/>
    <mergeCell ref="A331:N331"/>
    <mergeCell ref="B326:B329"/>
    <mergeCell ref="J326:J329"/>
    <mergeCell ref="C339:C342"/>
    <mergeCell ref="J355:J358"/>
    <mergeCell ref="A348:A351"/>
    <mergeCell ref="B348:B351"/>
    <mergeCell ref="J348:J351"/>
    <mergeCell ref="K334:N334"/>
    <mergeCell ref="A335:A338"/>
    <mergeCell ref="B335:B338"/>
    <mergeCell ref="J335:J338"/>
    <mergeCell ref="C334:J334"/>
    <mergeCell ref="A332:A333"/>
    <mergeCell ref="A339:A342"/>
    <mergeCell ref="K347:N347"/>
    <mergeCell ref="A344:N344"/>
    <mergeCell ref="A345:A346"/>
    <mergeCell ref="J339:J342"/>
    <mergeCell ref="A352:A353"/>
    <mergeCell ref="C354:J354"/>
    <mergeCell ref="A360:N360"/>
    <mergeCell ref="A361:A362"/>
    <mergeCell ref="K354:N354"/>
    <mergeCell ref="A355:A358"/>
    <mergeCell ref="B355:B358"/>
    <mergeCell ref="C363:J363"/>
    <mergeCell ref="A368:A371"/>
    <mergeCell ref="B364:B367"/>
    <mergeCell ref="J364:J367"/>
    <mergeCell ref="A364:A367"/>
    <mergeCell ref="B369:B371"/>
    <mergeCell ref="J387:J390"/>
    <mergeCell ref="B382:N382"/>
    <mergeCell ref="J383:J386"/>
    <mergeCell ref="K363:N363"/>
    <mergeCell ref="J368:J371"/>
    <mergeCell ref="B402:N402"/>
    <mergeCell ref="A403:A406"/>
    <mergeCell ref="B403:B406"/>
    <mergeCell ref="J403:J406"/>
    <mergeCell ref="B392:N392"/>
    <mergeCell ref="A378:A381"/>
    <mergeCell ref="B378:B381"/>
    <mergeCell ref="C378:C381"/>
    <mergeCell ref="A397:A400"/>
    <mergeCell ref="B397:B400"/>
    <mergeCell ref="J397:J400"/>
    <mergeCell ref="A393:A396"/>
    <mergeCell ref="B393:B396"/>
    <mergeCell ref="J393:J396"/>
    <mergeCell ref="J378:J381"/>
    <mergeCell ref="A383:A386"/>
    <mergeCell ref="B383:B386"/>
    <mergeCell ref="A387:A390"/>
    <mergeCell ref="B387:B390"/>
    <mergeCell ref="A407:A410"/>
    <mergeCell ref="B407:B410"/>
    <mergeCell ref="J407:J410"/>
    <mergeCell ref="B413:B416"/>
    <mergeCell ref="J413:J416"/>
    <mergeCell ref="A427:A430"/>
    <mergeCell ref="B427:B430"/>
    <mergeCell ref="J427:J430"/>
    <mergeCell ref="B412:N412"/>
    <mergeCell ref="A413:A416"/>
    <mergeCell ref="A417:A420"/>
    <mergeCell ref="B417:B420"/>
    <mergeCell ref="J417:J420"/>
    <mergeCell ref="A423:A426"/>
    <mergeCell ref="B423:B426"/>
    <mergeCell ref="J423:J426"/>
    <mergeCell ref="B422:N422"/>
  </mergeCells>
  <phoneticPr fontId="64" type="noConversion"/>
  <pageMargins left="0.19685039370078741" right="0.19685039370078741" top="0.19685039370078741" bottom="0.19685039370078741" header="0.15748031496062992" footer="0.15748031496062992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0"/>
  <sheetViews>
    <sheetView tabSelected="1" zoomScale="60" zoomScaleNormal="60" workbookViewId="0">
      <pane ySplit="5" topLeftCell="A6" activePane="bottomLeft" state="frozen"/>
      <selection pane="bottomLeft" activeCell="A23" sqref="A23:K25"/>
    </sheetView>
  </sheetViews>
  <sheetFormatPr defaultRowHeight="19.5" x14ac:dyDescent="0.25"/>
  <cols>
    <col min="1" max="1" width="9.28515625" style="215" customWidth="1"/>
    <col min="2" max="2" width="44.7109375" style="216" customWidth="1"/>
    <col min="3" max="3" width="16.5703125" style="296" customWidth="1"/>
    <col min="4" max="4" width="14" style="431" customWidth="1"/>
    <col min="5" max="5" width="14.7109375" style="219" customWidth="1"/>
    <col min="6" max="6" width="14.7109375" style="220" customWidth="1"/>
    <col min="7" max="8" width="14.7109375" style="217" customWidth="1"/>
    <col min="9" max="9" width="14.7109375" style="218" customWidth="1"/>
    <col min="10" max="10" width="23.7109375" style="218" customWidth="1"/>
    <col min="11" max="11" width="46.28515625" style="437" customWidth="1"/>
    <col min="12" max="12" width="8" style="212" hidden="1" customWidth="1"/>
  </cols>
  <sheetData>
    <row r="1" spans="1:12" s="223" customFormat="1" ht="18.75" x14ac:dyDescent="0.25">
      <c r="A1" s="415"/>
      <c r="B1" s="415"/>
      <c r="C1" s="415"/>
      <c r="D1" s="415"/>
      <c r="E1" s="415"/>
      <c r="F1" s="415"/>
      <c r="G1" s="415"/>
      <c r="H1" s="415"/>
      <c r="I1" s="221"/>
      <c r="J1" s="221"/>
      <c r="K1" s="433" t="s">
        <v>114</v>
      </c>
      <c r="L1" s="222"/>
    </row>
    <row r="2" spans="1:12" ht="21.75" x14ac:dyDescent="0.3">
      <c r="A2" s="416" t="s">
        <v>90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8"/>
    </row>
    <row r="3" spans="1:12" ht="21.75" x14ac:dyDescent="0.3">
      <c r="A3" s="229"/>
      <c r="B3" s="229"/>
      <c r="C3" s="280"/>
      <c r="D3" s="280"/>
      <c r="E3" s="229"/>
      <c r="F3" s="229"/>
      <c r="G3" s="229"/>
      <c r="H3" s="229"/>
      <c r="I3" s="229"/>
      <c r="J3" s="229"/>
      <c r="K3" s="434"/>
      <c r="L3" s="228"/>
    </row>
    <row r="4" spans="1:12" ht="180" x14ac:dyDescent="0.25">
      <c r="A4" s="413" t="s">
        <v>88</v>
      </c>
      <c r="B4" s="411" t="s">
        <v>111</v>
      </c>
      <c r="C4" s="411" t="s">
        <v>103</v>
      </c>
      <c r="D4" s="411" t="s">
        <v>100</v>
      </c>
      <c r="E4" s="408" t="s">
        <v>97</v>
      </c>
      <c r="F4" s="409"/>
      <c r="G4" s="409"/>
      <c r="H4" s="409"/>
      <c r="I4" s="409"/>
      <c r="J4" s="410"/>
      <c r="K4" s="435" t="s">
        <v>117</v>
      </c>
      <c r="L4" s="213" t="s">
        <v>89</v>
      </c>
    </row>
    <row r="5" spans="1:12" ht="18.75" x14ac:dyDescent="0.25">
      <c r="A5" s="414"/>
      <c r="B5" s="412"/>
      <c r="C5" s="412"/>
      <c r="D5" s="412"/>
      <c r="E5" s="233">
        <v>2019</v>
      </c>
      <c r="F5" s="233">
        <v>2020</v>
      </c>
      <c r="G5" s="233">
        <v>2021</v>
      </c>
      <c r="H5" s="233">
        <v>2022</v>
      </c>
      <c r="I5" s="233">
        <v>2023</v>
      </c>
      <c r="J5" s="233">
        <v>2024</v>
      </c>
      <c r="K5" s="436"/>
      <c r="L5" s="214">
        <v>14</v>
      </c>
    </row>
    <row r="6" spans="1:12" x14ac:dyDescent="0.25">
      <c r="A6" s="419" t="s">
        <v>22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258" customFormat="1" ht="56.25" x14ac:dyDescent="0.25">
      <c r="A7" s="429" t="s">
        <v>87</v>
      </c>
      <c r="B7" s="428" t="s">
        <v>140</v>
      </c>
      <c r="C7" s="429" t="s">
        <v>147</v>
      </c>
      <c r="D7" s="430">
        <f>F7+E7+G7+H7</f>
        <v>225.95000000000002</v>
      </c>
      <c r="E7" s="281">
        <v>0</v>
      </c>
      <c r="F7" s="281">
        <v>38.4</v>
      </c>
      <c r="G7" s="281">
        <v>183.15</v>
      </c>
      <c r="H7" s="281">
        <v>4.4000000000000004</v>
      </c>
      <c r="I7" s="281">
        <v>0</v>
      </c>
      <c r="J7" s="281">
        <v>0</v>
      </c>
      <c r="K7" s="428" t="s">
        <v>159</v>
      </c>
      <c r="L7" s="230"/>
    </row>
    <row r="8" spans="1:12" s="258" customFormat="1" ht="37.5" x14ac:dyDescent="0.25">
      <c r="A8" s="429" t="s">
        <v>99</v>
      </c>
      <c r="B8" s="428" t="s">
        <v>183</v>
      </c>
      <c r="C8" s="429">
        <v>2023</v>
      </c>
      <c r="D8" s="430">
        <v>3.2</v>
      </c>
      <c r="E8" s="281">
        <v>0</v>
      </c>
      <c r="F8" s="281">
        <v>0</v>
      </c>
      <c r="G8" s="281">
        <v>0</v>
      </c>
      <c r="H8" s="281">
        <v>0</v>
      </c>
      <c r="I8" s="281">
        <v>3.2</v>
      </c>
      <c r="J8" s="432">
        <v>0</v>
      </c>
      <c r="K8" s="259" t="s">
        <v>184</v>
      </c>
      <c r="L8" s="230"/>
    </row>
    <row r="9" spans="1:12" s="258" customFormat="1" ht="56.25" x14ac:dyDescent="0.25">
      <c r="A9" s="429">
        <v>3</v>
      </c>
      <c r="B9" s="428" t="s">
        <v>186</v>
      </c>
      <c r="C9" s="429">
        <v>2023</v>
      </c>
      <c r="D9" s="430">
        <v>5.8</v>
      </c>
      <c r="E9" s="281">
        <v>0</v>
      </c>
      <c r="F9" s="281">
        <v>0</v>
      </c>
      <c r="G9" s="281">
        <v>0</v>
      </c>
      <c r="H9" s="281">
        <v>0</v>
      </c>
      <c r="I9" s="281">
        <v>5.8</v>
      </c>
      <c r="J9" s="432">
        <v>0</v>
      </c>
      <c r="K9" s="259" t="s">
        <v>185</v>
      </c>
      <c r="L9" s="426"/>
    </row>
    <row r="10" spans="1:12" s="258" customFormat="1" ht="143.25" customHeight="1" x14ac:dyDescent="0.25">
      <c r="A10" s="446" t="s">
        <v>121</v>
      </c>
      <c r="B10" s="428" t="s">
        <v>187</v>
      </c>
      <c r="C10" s="429">
        <v>2022</v>
      </c>
      <c r="D10" s="440">
        <v>1.4</v>
      </c>
      <c r="E10" s="281">
        <v>0</v>
      </c>
      <c r="F10" s="281">
        <v>0</v>
      </c>
      <c r="G10" s="281">
        <v>0</v>
      </c>
      <c r="H10" s="281">
        <v>1.4</v>
      </c>
      <c r="I10" s="281">
        <v>0</v>
      </c>
      <c r="J10" s="281">
        <v>0</v>
      </c>
      <c r="K10" s="428" t="s">
        <v>188</v>
      </c>
      <c r="L10" s="426"/>
    </row>
    <row r="11" spans="1:12" s="258" customFormat="1" ht="37.5" x14ac:dyDescent="0.25">
      <c r="A11" s="429" t="s">
        <v>132</v>
      </c>
      <c r="B11" s="428" t="s">
        <v>162</v>
      </c>
      <c r="C11" s="429" t="s">
        <v>152</v>
      </c>
      <c r="D11" s="430">
        <f>E11+F11+G11+H11+I11+J11</f>
        <v>222.74</v>
      </c>
      <c r="E11" s="281">
        <v>0</v>
      </c>
      <c r="F11" s="281">
        <v>0</v>
      </c>
      <c r="G11" s="281">
        <v>0</v>
      </c>
      <c r="H11" s="281">
        <v>0</v>
      </c>
      <c r="I11" s="281">
        <v>7.24</v>
      </c>
      <c r="J11" s="432">
        <v>215.5</v>
      </c>
      <c r="K11" s="259"/>
      <c r="L11" s="426"/>
    </row>
    <row r="12" spans="1:12" s="258" customFormat="1" ht="37.5" x14ac:dyDescent="0.25">
      <c r="A12" s="429" t="s">
        <v>165</v>
      </c>
      <c r="B12" s="428" t="s">
        <v>163</v>
      </c>
      <c r="C12" s="429" t="s">
        <v>152</v>
      </c>
      <c r="D12" s="430">
        <f>E12+F12+G12+H12+I12+J12</f>
        <v>261</v>
      </c>
      <c r="E12" s="281">
        <v>0</v>
      </c>
      <c r="F12" s="281">
        <v>0</v>
      </c>
      <c r="G12" s="281">
        <v>0</v>
      </c>
      <c r="H12" s="281">
        <v>0</v>
      </c>
      <c r="I12" s="432">
        <v>11</v>
      </c>
      <c r="J12" s="281">
        <v>250</v>
      </c>
      <c r="K12" s="428"/>
      <c r="L12" s="426"/>
    </row>
    <row r="13" spans="1:12" s="258" customFormat="1" ht="56.25" x14ac:dyDescent="0.25">
      <c r="A13" s="429" t="s">
        <v>166</v>
      </c>
      <c r="B13" s="428" t="s">
        <v>164</v>
      </c>
      <c r="C13" s="429" t="s">
        <v>152</v>
      </c>
      <c r="D13" s="440">
        <f>E13+F13+G13+H13+I13+J13</f>
        <v>265.77</v>
      </c>
      <c r="E13" s="281">
        <v>0</v>
      </c>
      <c r="F13" s="281">
        <v>0</v>
      </c>
      <c r="G13" s="281">
        <v>0</v>
      </c>
      <c r="H13" s="281">
        <v>0</v>
      </c>
      <c r="I13" s="281">
        <v>7.24</v>
      </c>
      <c r="J13" s="281">
        <v>258.52999999999997</v>
      </c>
      <c r="K13" s="428"/>
      <c r="L13" s="426"/>
    </row>
    <row r="14" spans="1:12" ht="243.75" x14ac:dyDescent="0.25">
      <c r="A14" s="429" t="s">
        <v>167</v>
      </c>
      <c r="B14" s="428" t="s">
        <v>189</v>
      </c>
      <c r="C14" s="429">
        <v>2023</v>
      </c>
      <c r="D14" s="440">
        <f>E14+F14+G14+H14+I14+J14</f>
        <v>18.149999999999999</v>
      </c>
      <c r="E14" s="281">
        <v>0</v>
      </c>
      <c r="F14" s="281">
        <v>0</v>
      </c>
      <c r="G14" s="281">
        <v>0</v>
      </c>
      <c r="H14" s="281">
        <v>0</v>
      </c>
      <c r="I14" s="281">
        <v>18.149999999999999</v>
      </c>
      <c r="J14" s="281">
        <v>0</v>
      </c>
      <c r="K14" s="428" t="s">
        <v>190</v>
      </c>
      <c r="L14" s="427"/>
    </row>
    <row r="15" spans="1:12" ht="75" x14ac:dyDescent="0.25">
      <c r="A15" s="446" t="s">
        <v>173</v>
      </c>
      <c r="B15" s="428" t="s">
        <v>191</v>
      </c>
      <c r="C15" s="429" t="s">
        <v>152</v>
      </c>
      <c r="D15" s="440">
        <f>E15+F15+G15+H15+I15+J15</f>
        <v>15.02</v>
      </c>
      <c r="E15" s="281">
        <v>0</v>
      </c>
      <c r="F15" s="281">
        <v>0</v>
      </c>
      <c r="G15" s="281">
        <v>0</v>
      </c>
      <c r="H15" s="281">
        <v>0</v>
      </c>
      <c r="I15" s="281">
        <v>10.01</v>
      </c>
      <c r="J15" s="281">
        <v>5.01</v>
      </c>
      <c r="K15" s="428" t="s">
        <v>192</v>
      </c>
      <c r="L15" s="427"/>
    </row>
    <row r="16" spans="1:12" ht="131.25" x14ac:dyDescent="0.25">
      <c r="A16" s="429" t="s">
        <v>193</v>
      </c>
      <c r="B16" s="428" t="s">
        <v>171</v>
      </c>
      <c r="C16" s="429" t="s">
        <v>152</v>
      </c>
      <c r="D16" s="440">
        <f>E16+F16+G16+H16+I16+J16</f>
        <v>15.03</v>
      </c>
      <c r="E16" s="281">
        <v>0</v>
      </c>
      <c r="F16" s="281">
        <v>0</v>
      </c>
      <c r="G16" s="281">
        <v>0</v>
      </c>
      <c r="H16" s="281">
        <v>0</v>
      </c>
      <c r="I16" s="281">
        <v>10.01</v>
      </c>
      <c r="J16" s="281">
        <v>5.0199999999999996</v>
      </c>
      <c r="K16" s="428" t="s">
        <v>172</v>
      </c>
      <c r="L16" s="427"/>
    </row>
    <row r="17" spans="1:12" ht="131.25" x14ac:dyDescent="0.25">
      <c r="A17" s="297" t="s">
        <v>196</v>
      </c>
      <c r="B17" s="439" t="s">
        <v>194</v>
      </c>
      <c r="C17" s="442">
        <v>2022</v>
      </c>
      <c r="D17" s="453">
        <f>E17+F17+G17+H17+I17+J17</f>
        <v>3.49</v>
      </c>
      <c r="E17" s="432">
        <v>0</v>
      </c>
      <c r="F17" s="432">
        <v>0</v>
      </c>
      <c r="G17" s="432">
        <v>0</v>
      </c>
      <c r="H17" s="432">
        <v>3.49</v>
      </c>
      <c r="I17" s="432">
        <v>0</v>
      </c>
      <c r="J17" s="432">
        <v>0</v>
      </c>
      <c r="K17" s="439" t="s">
        <v>195</v>
      </c>
      <c r="L17" s="427"/>
    </row>
    <row r="18" spans="1:12" ht="112.5" x14ac:dyDescent="0.25">
      <c r="A18" s="446" t="s">
        <v>197</v>
      </c>
      <c r="B18" s="428" t="s">
        <v>198</v>
      </c>
      <c r="C18" s="429" t="s">
        <v>161</v>
      </c>
      <c r="D18" s="440">
        <f>E18+F18+G18+H18+I18+J18</f>
        <v>529.79999999999995</v>
      </c>
      <c r="E18" s="281">
        <v>0</v>
      </c>
      <c r="F18" s="281">
        <v>0</v>
      </c>
      <c r="G18" s="281">
        <v>0</v>
      </c>
      <c r="H18" s="281">
        <v>0.6</v>
      </c>
      <c r="I18" s="281">
        <v>51.11</v>
      </c>
      <c r="J18" s="281">
        <v>478.09</v>
      </c>
      <c r="K18" s="428" t="s">
        <v>199</v>
      </c>
      <c r="L18" s="427"/>
    </row>
    <row r="19" spans="1:12" ht="37.5" x14ac:dyDescent="0.25">
      <c r="A19" s="429" t="s">
        <v>200</v>
      </c>
      <c r="B19" s="428" t="s">
        <v>176</v>
      </c>
      <c r="C19" s="429">
        <v>2023</v>
      </c>
      <c r="D19" s="440">
        <f>E19+F19+G19+H19+I19+J19</f>
        <v>2.65</v>
      </c>
      <c r="E19" s="281">
        <v>0</v>
      </c>
      <c r="F19" s="281">
        <v>0</v>
      </c>
      <c r="G19" s="281">
        <v>0</v>
      </c>
      <c r="H19" s="281">
        <v>0</v>
      </c>
      <c r="I19" s="281">
        <v>2.65</v>
      </c>
      <c r="J19" s="281">
        <v>0</v>
      </c>
      <c r="K19" s="428"/>
      <c r="L19" s="427"/>
    </row>
    <row r="20" spans="1:12" ht="37.5" x14ac:dyDescent="0.25">
      <c r="A20" s="429" t="s">
        <v>201</v>
      </c>
      <c r="B20" s="428" t="s">
        <v>174</v>
      </c>
      <c r="C20" s="429">
        <v>2022</v>
      </c>
      <c r="D20" s="440">
        <f>E20+F20+G20+H20+I20+J20</f>
        <v>2.2000000000000002</v>
      </c>
      <c r="E20" s="281">
        <v>0</v>
      </c>
      <c r="F20" s="281">
        <v>0</v>
      </c>
      <c r="G20" s="281">
        <v>0</v>
      </c>
      <c r="H20" s="281">
        <v>2.2000000000000002</v>
      </c>
      <c r="I20" s="281">
        <v>0</v>
      </c>
      <c r="J20" s="281">
        <v>0</v>
      </c>
      <c r="K20" s="428"/>
      <c r="L20" s="427"/>
    </row>
    <row r="21" spans="1:12" ht="56.25" x14ac:dyDescent="0.25">
      <c r="A21" s="429" t="s">
        <v>202</v>
      </c>
      <c r="B21" s="428" t="s">
        <v>175</v>
      </c>
      <c r="C21" s="429">
        <v>2022</v>
      </c>
      <c r="D21" s="440">
        <f>E21+F21+G21+H21+I21+J21</f>
        <v>1.59</v>
      </c>
      <c r="E21" s="281">
        <v>0</v>
      </c>
      <c r="F21" s="281">
        <v>0</v>
      </c>
      <c r="G21" s="281">
        <v>0</v>
      </c>
      <c r="H21" s="281">
        <v>1.59</v>
      </c>
      <c r="I21" s="281">
        <v>0</v>
      </c>
      <c r="J21" s="281">
        <v>0</v>
      </c>
      <c r="K21" s="428"/>
      <c r="L21" s="427"/>
    </row>
    <row r="22" spans="1:12" x14ac:dyDescent="0.35">
      <c r="A22" s="447" t="s">
        <v>92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27"/>
    </row>
    <row r="23" spans="1:12" ht="243.75" x14ac:dyDescent="0.25">
      <c r="A23" s="232" t="s">
        <v>87</v>
      </c>
      <c r="B23" s="449" t="s">
        <v>123</v>
      </c>
      <c r="C23" s="282" t="s">
        <v>124</v>
      </c>
      <c r="D23" s="275">
        <f>E23+F23+G23+H23+I23+J23</f>
        <v>23.283309069999998</v>
      </c>
      <c r="E23" s="282">
        <v>2.262</v>
      </c>
      <c r="F23" s="282">
        <v>0</v>
      </c>
      <c r="G23" s="281">
        <v>7.0170000000000003</v>
      </c>
      <c r="H23" s="281">
        <v>6.8028727099999999</v>
      </c>
      <c r="I23" s="282">
        <v>3.4014363599999999</v>
      </c>
      <c r="J23" s="282">
        <v>3.8</v>
      </c>
      <c r="K23" s="450" t="s">
        <v>180</v>
      </c>
      <c r="L23" s="427"/>
    </row>
    <row r="24" spans="1:12" ht="243.75" x14ac:dyDescent="0.25">
      <c r="A24" s="232" t="s">
        <v>125</v>
      </c>
      <c r="B24" s="449" t="s">
        <v>126</v>
      </c>
      <c r="C24" s="282" t="s">
        <v>124</v>
      </c>
      <c r="D24" s="275">
        <f>E24+F24+G24+H24+I24+J24</f>
        <v>19.512436340000001</v>
      </c>
      <c r="E24" s="281">
        <v>6.41</v>
      </c>
      <c r="F24" s="281">
        <v>5.9009999999999998</v>
      </c>
      <c r="G24" s="281">
        <v>0</v>
      </c>
      <c r="H24" s="281">
        <v>0</v>
      </c>
      <c r="I24" s="282">
        <v>3.4014363400000001</v>
      </c>
      <c r="J24" s="282">
        <v>3.8</v>
      </c>
      <c r="K24" s="450" t="s">
        <v>181</v>
      </c>
      <c r="L24" s="427"/>
    </row>
    <row r="25" spans="1:12" ht="75" x14ac:dyDescent="0.25">
      <c r="A25" s="428" t="s">
        <v>122</v>
      </c>
      <c r="B25" s="428" t="s">
        <v>203</v>
      </c>
      <c r="C25" s="282" t="s">
        <v>161</v>
      </c>
      <c r="D25" s="275">
        <f>E25+F25+G25+H25+I25+J25</f>
        <v>34.040000000000006</v>
      </c>
      <c r="E25" s="282">
        <v>0</v>
      </c>
      <c r="F25" s="282">
        <v>0</v>
      </c>
      <c r="G25" s="281">
        <v>0</v>
      </c>
      <c r="H25" s="281">
        <v>7.12</v>
      </c>
      <c r="I25" s="282">
        <v>13.46</v>
      </c>
      <c r="J25" s="282">
        <v>13.46</v>
      </c>
      <c r="K25" s="450"/>
      <c r="L25" s="427"/>
    </row>
    <row r="26" spans="1:12" ht="262.5" x14ac:dyDescent="0.35">
      <c r="A26" s="428" t="s">
        <v>121</v>
      </c>
      <c r="B26" s="428" t="s">
        <v>127</v>
      </c>
      <c r="C26" s="282" t="s">
        <v>128</v>
      </c>
      <c r="D26" s="275">
        <f>E26+F26+G26+H26+I26+J26</f>
        <v>31.2</v>
      </c>
      <c r="E26" s="282">
        <v>1.4</v>
      </c>
      <c r="F26" s="282">
        <v>2.9</v>
      </c>
      <c r="G26" s="281">
        <v>1.9</v>
      </c>
      <c r="H26" s="281">
        <v>8</v>
      </c>
      <c r="I26" s="282">
        <v>10</v>
      </c>
      <c r="J26" s="282">
        <v>7</v>
      </c>
      <c r="K26" s="450" t="s">
        <v>182</v>
      </c>
      <c r="L26" s="299"/>
    </row>
    <row r="27" spans="1:12" x14ac:dyDescent="0.35">
      <c r="A27" s="447" t="s">
        <v>93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231">
        <v>1</v>
      </c>
    </row>
    <row r="28" spans="1:12" ht="75" x14ac:dyDescent="0.35">
      <c r="A28" s="446" t="s">
        <v>87</v>
      </c>
      <c r="B28" s="428" t="s">
        <v>177</v>
      </c>
      <c r="C28" s="429" t="s">
        <v>161</v>
      </c>
      <c r="D28" s="441">
        <f>E28+F28+G28+H28+I28+J28</f>
        <v>4.5</v>
      </c>
      <c r="E28" s="281">
        <v>0</v>
      </c>
      <c r="F28" s="281">
        <v>0</v>
      </c>
      <c r="G28" s="281">
        <v>0</v>
      </c>
      <c r="H28" s="281">
        <v>1.5</v>
      </c>
      <c r="I28" s="281">
        <v>1.5</v>
      </c>
      <c r="J28" s="281">
        <v>1.5</v>
      </c>
      <c r="K28" s="428"/>
      <c r="L28" s="300"/>
    </row>
    <row r="29" spans="1:12" s="251" customFormat="1" ht="56.25" x14ac:dyDescent="0.25">
      <c r="A29" s="446" t="s">
        <v>99</v>
      </c>
      <c r="B29" s="428" t="s">
        <v>178</v>
      </c>
      <c r="C29" s="429" t="s">
        <v>161</v>
      </c>
      <c r="D29" s="440">
        <f>E29+F29+G29+H29+I29+J29</f>
        <v>137.07999999999998</v>
      </c>
      <c r="E29" s="281">
        <v>0</v>
      </c>
      <c r="F29" s="281">
        <v>0</v>
      </c>
      <c r="G29" s="281">
        <v>0</v>
      </c>
      <c r="H29" s="281">
        <v>84.15</v>
      </c>
      <c r="I29" s="281">
        <v>25.04</v>
      </c>
      <c r="J29" s="281">
        <v>27.89</v>
      </c>
      <c r="K29" s="428"/>
      <c r="L29" s="250">
        <v>1</v>
      </c>
    </row>
    <row r="30" spans="1:12" s="251" customFormat="1" ht="75" x14ac:dyDescent="0.25">
      <c r="A30" s="446" t="s">
        <v>122</v>
      </c>
      <c r="B30" s="428" t="s">
        <v>179</v>
      </c>
      <c r="C30" s="429" t="s">
        <v>161</v>
      </c>
      <c r="D30" s="440">
        <f>E30+F30+G30+H30+I30+J30</f>
        <v>20.67</v>
      </c>
      <c r="E30" s="281">
        <v>0</v>
      </c>
      <c r="F30" s="281">
        <v>0</v>
      </c>
      <c r="G30" s="281">
        <v>0</v>
      </c>
      <c r="H30" s="281">
        <v>10.67</v>
      </c>
      <c r="I30" s="281">
        <v>5</v>
      </c>
      <c r="J30" s="281">
        <v>5</v>
      </c>
      <c r="K30" s="428"/>
      <c r="L30" s="250"/>
    </row>
    <row r="31" spans="1:12" s="253" customFormat="1" ht="23.25" x14ac:dyDescent="0.35">
      <c r="A31" s="447" t="s">
        <v>98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52"/>
      <c r="L31" s="252"/>
    </row>
    <row r="32" spans="1:12" ht="75" x14ac:dyDescent="0.35">
      <c r="A32" s="445" t="s">
        <v>87</v>
      </c>
      <c r="B32" s="276" t="s">
        <v>129</v>
      </c>
      <c r="C32" s="284" t="s">
        <v>152</v>
      </c>
      <c r="D32" s="275">
        <f>H32+I32+J32</f>
        <v>162.79</v>
      </c>
      <c r="E32" s="282">
        <v>0</v>
      </c>
      <c r="F32" s="282">
        <v>0</v>
      </c>
      <c r="G32" s="282">
        <v>0</v>
      </c>
      <c r="H32" s="282">
        <v>0</v>
      </c>
      <c r="I32" s="283">
        <v>21.23</v>
      </c>
      <c r="J32" s="283">
        <v>141.56</v>
      </c>
      <c r="K32" s="449" t="s">
        <v>145</v>
      </c>
      <c r="L32" s="300"/>
    </row>
    <row r="33" spans="1:12" s="25" customFormat="1" ht="75" x14ac:dyDescent="0.25">
      <c r="A33" s="445" t="s">
        <v>99</v>
      </c>
      <c r="B33" s="449" t="s">
        <v>149</v>
      </c>
      <c r="C33" s="445" t="s">
        <v>135</v>
      </c>
      <c r="D33" s="275">
        <f>G33+H33</f>
        <v>99.83</v>
      </c>
      <c r="E33" s="283">
        <v>0</v>
      </c>
      <c r="F33" s="295">
        <v>0</v>
      </c>
      <c r="G33" s="295">
        <v>26.63</v>
      </c>
      <c r="H33" s="282">
        <v>73.2</v>
      </c>
      <c r="I33" s="282">
        <v>0</v>
      </c>
      <c r="J33" s="451">
        <v>0</v>
      </c>
      <c r="K33" s="444" t="s">
        <v>146</v>
      </c>
      <c r="L33" s="230">
        <v>1</v>
      </c>
    </row>
    <row r="34" spans="1:12" s="25" customFormat="1" ht="75" x14ac:dyDescent="0.25">
      <c r="A34" s="445" t="s">
        <v>122</v>
      </c>
      <c r="B34" s="449" t="s">
        <v>131</v>
      </c>
      <c r="C34" s="445" t="s">
        <v>135</v>
      </c>
      <c r="D34" s="275">
        <f>G34+H34</f>
        <v>83.87</v>
      </c>
      <c r="E34" s="283">
        <v>0</v>
      </c>
      <c r="F34" s="295">
        <v>0</v>
      </c>
      <c r="G34" s="295">
        <v>23.32</v>
      </c>
      <c r="H34" s="282">
        <v>60.55</v>
      </c>
      <c r="I34" s="282">
        <v>0</v>
      </c>
      <c r="J34" s="451">
        <v>0</v>
      </c>
      <c r="K34" s="444" t="s">
        <v>157</v>
      </c>
      <c r="L34" s="230"/>
    </row>
    <row r="35" spans="1:12" s="25" customFormat="1" ht="37.5" x14ac:dyDescent="0.25">
      <c r="A35" s="445" t="s">
        <v>121</v>
      </c>
      <c r="B35" s="449" t="s">
        <v>170</v>
      </c>
      <c r="C35" s="445">
        <v>2024</v>
      </c>
      <c r="D35" s="275">
        <f>E35+F35+G35+H35+I35+J35</f>
        <v>54.97</v>
      </c>
      <c r="E35" s="282">
        <v>0</v>
      </c>
      <c r="F35" s="295">
        <v>0</v>
      </c>
      <c r="G35" s="295">
        <v>0</v>
      </c>
      <c r="H35" s="282">
        <v>0</v>
      </c>
      <c r="I35" s="283">
        <v>0</v>
      </c>
      <c r="J35" s="283">
        <v>54.97</v>
      </c>
      <c r="K35" s="444"/>
      <c r="L35" s="230"/>
    </row>
    <row r="36" spans="1:12" s="25" customFormat="1" ht="75" x14ac:dyDescent="0.25">
      <c r="A36" s="445" t="s">
        <v>132</v>
      </c>
      <c r="B36" s="449" t="s">
        <v>133</v>
      </c>
      <c r="C36" s="445" t="s">
        <v>152</v>
      </c>
      <c r="D36" s="275">
        <f>H36+I36+J36</f>
        <v>10</v>
      </c>
      <c r="E36" s="282">
        <v>0</v>
      </c>
      <c r="F36" s="295">
        <v>0</v>
      </c>
      <c r="G36" s="295">
        <v>0</v>
      </c>
      <c r="H36" s="282">
        <v>0</v>
      </c>
      <c r="I36" s="283">
        <v>3</v>
      </c>
      <c r="J36" s="283">
        <v>7</v>
      </c>
      <c r="K36" s="444" t="s">
        <v>156</v>
      </c>
      <c r="L36" s="230"/>
    </row>
    <row r="37" spans="1:12" ht="75" x14ac:dyDescent="0.35">
      <c r="A37" s="445" t="s">
        <v>165</v>
      </c>
      <c r="B37" s="449" t="s">
        <v>134</v>
      </c>
      <c r="C37" s="445" t="s">
        <v>152</v>
      </c>
      <c r="D37" s="275">
        <f>H37+I37+J37</f>
        <v>10</v>
      </c>
      <c r="E37" s="283">
        <v>0</v>
      </c>
      <c r="F37" s="295">
        <v>0</v>
      </c>
      <c r="G37" s="282">
        <v>0</v>
      </c>
      <c r="H37" s="282">
        <v>0</v>
      </c>
      <c r="I37" s="283">
        <v>3</v>
      </c>
      <c r="J37" s="283">
        <v>7</v>
      </c>
      <c r="K37" s="444" t="s">
        <v>156</v>
      </c>
      <c r="L37" s="300"/>
    </row>
    <row r="38" spans="1:12" x14ac:dyDescent="0.35">
      <c r="A38" s="447" t="s">
        <v>91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52"/>
      <c r="L38" s="277">
        <v>1</v>
      </c>
    </row>
    <row r="39" spans="1:12" ht="75" customHeight="1" x14ac:dyDescent="0.25">
      <c r="A39" s="276" t="s">
        <v>87</v>
      </c>
      <c r="B39" s="276" t="s">
        <v>142</v>
      </c>
      <c r="C39" s="284" t="s">
        <v>147</v>
      </c>
      <c r="D39" s="275">
        <f>E39+F39+G39+H39+I39+J39</f>
        <v>146.41000000000003</v>
      </c>
      <c r="E39" s="282">
        <v>0</v>
      </c>
      <c r="F39" s="282">
        <v>24.41</v>
      </c>
      <c r="G39" s="282">
        <v>50.07</v>
      </c>
      <c r="H39" s="282">
        <v>71.930000000000007</v>
      </c>
      <c r="I39" s="282">
        <v>0</v>
      </c>
      <c r="J39" s="451">
        <v>0</v>
      </c>
      <c r="K39" s="444" t="s">
        <v>155</v>
      </c>
      <c r="L39" s="277"/>
    </row>
    <row r="40" spans="1:12" ht="75" customHeight="1" x14ac:dyDescent="0.25">
      <c r="A40" s="276" t="s">
        <v>99</v>
      </c>
      <c r="B40" s="276" t="s">
        <v>136</v>
      </c>
      <c r="C40" s="284" t="s">
        <v>152</v>
      </c>
      <c r="D40" s="275">
        <f>H40+I40+J40</f>
        <v>101.5</v>
      </c>
      <c r="E40" s="282">
        <v>0</v>
      </c>
      <c r="F40" s="282">
        <v>0</v>
      </c>
      <c r="G40" s="282">
        <v>0</v>
      </c>
      <c r="H40" s="282">
        <v>0</v>
      </c>
      <c r="I40" s="282">
        <v>9</v>
      </c>
      <c r="J40" s="282">
        <v>92.5</v>
      </c>
      <c r="K40" s="444" t="s">
        <v>154</v>
      </c>
      <c r="L40" s="277"/>
    </row>
    <row r="41" spans="1:12" ht="75" customHeight="1" x14ac:dyDescent="0.25">
      <c r="A41" s="276" t="s">
        <v>122</v>
      </c>
      <c r="B41" s="276" t="s">
        <v>137</v>
      </c>
      <c r="C41" s="284" t="s">
        <v>152</v>
      </c>
      <c r="D41" s="275">
        <f>I41</f>
        <v>6.7</v>
      </c>
      <c r="E41" s="282">
        <v>0</v>
      </c>
      <c r="F41" s="282">
        <v>0</v>
      </c>
      <c r="G41" s="282">
        <v>0</v>
      </c>
      <c r="H41" s="282">
        <v>0</v>
      </c>
      <c r="I41" s="282">
        <v>6.7</v>
      </c>
      <c r="J41" s="451">
        <v>6.7</v>
      </c>
      <c r="K41" s="444" t="s">
        <v>154</v>
      </c>
      <c r="L41" s="277"/>
    </row>
    <row r="42" spans="1:12" ht="96" customHeight="1" x14ac:dyDescent="0.25">
      <c r="A42" s="276" t="s">
        <v>121</v>
      </c>
      <c r="B42" s="276" t="s">
        <v>138</v>
      </c>
      <c r="C42" s="284" t="s">
        <v>152</v>
      </c>
      <c r="D42" s="275">
        <f>H42+I42+J42</f>
        <v>20</v>
      </c>
      <c r="E42" s="282">
        <v>0</v>
      </c>
      <c r="F42" s="282">
        <v>0</v>
      </c>
      <c r="G42" s="282">
        <v>0</v>
      </c>
      <c r="H42" s="282">
        <v>0</v>
      </c>
      <c r="I42" s="282">
        <v>5</v>
      </c>
      <c r="J42" s="443">
        <v>15</v>
      </c>
      <c r="K42" s="444" t="s">
        <v>153</v>
      </c>
      <c r="L42" s="277"/>
    </row>
    <row r="43" spans="1:12" ht="55.5" customHeight="1" x14ac:dyDescent="0.25">
      <c r="A43" s="276" t="s">
        <v>132</v>
      </c>
      <c r="B43" s="276" t="s">
        <v>168</v>
      </c>
      <c r="C43" s="284">
        <v>2023</v>
      </c>
      <c r="D43" s="275">
        <f>E43+F43+G43+H43+I43+J43</f>
        <v>3.03</v>
      </c>
      <c r="E43" s="282">
        <v>0</v>
      </c>
      <c r="F43" s="282">
        <v>0</v>
      </c>
      <c r="G43" s="282">
        <v>0</v>
      </c>
      <c r="H43" s="282">
        <v>3.03</v>
      </c>
      <c r="I43" s="282">
        <v>0</v>
      </c>
      <c r="J43" s="443">
        <v>0</v>
      </c>
      <c r="K43" s="444"/>
      <c r="L43" s="277"/>
    </row>
    <row r="44" spans="1:12" ht="64.5" customHeight="1" x14ac:dyDescent="0.35">
      <c r="A44" s="276" t="s">
        <v>165</v>
      </c>
      <c r="B44" s="276" t="s">
        <v>169</v>
      </c>
      <c r="C44" s="284">
        <v>2023</v>
      </c>
      <c r="D44" s="275">
        <f>E44+F44+G44+H44+I44+J44</f>
        <v>3.03</v>
      </c>
      <c r="E44" s="282">
        <v>0</v>
      </c>
      <c r="F44" s="282">
        <v>0</v>
      </c>
      <c r="G44" s="282">
        <v>0</v>
      </c>
      <c r="H44" s="282">
        <v>3.03</v>
      </c>
      <c r="I44" s="282">
        <v>0</v>
      </c>
      <c r="J44" s="443">
        <v>0</v>
      </c>
      <c r="K44" s="444"/>
      <c r="L44" s="289"/>
    </row>
    <row r="45" spans="1:12" ht="159.75" customHeight="1" x14ac:dyDescent="0.25">
      <c r="E45" s="217"/>
      <c r="F45" s="217"/>
      <c r="L45" s="278">
        <v>1</v>
      </c>
    </row>
    <row r="46" spans="1:12" ht="90" customHeight="1" x14ac:dyDescent="0.25">
      <c r="E46" s="217"/>
      <c r="F46" s="217"/>
      <c r="L46" s="279"/>
    </row>
    <row r="47" spans="1:12" ht="142.5" customHeight="1" x14ac:dyDescent="0.25">
      <c r="E47" s="217"/>
      <c r="F47" s="217"/>
      <c r="L47" s="279"/>
    </row>
    <row r="48" spans="1:12" ht="90" customHeight="1" x14ac:dyDescent="0.25">
      <c r="E48" s="217"/>
      <c r="F48" s="217"/>
      <c r="L48" s="279"/>
    </row>
    <row r="49" spans="5:12" ht="90" customHeight="1" x14ac:dyDescent="0.25">
      <c r="E49" s="217"/>
      <c r="F49" s="217"/>
      <c r="L49" s="279"/>
    </row>
    <row r="50" spans="5:12" x14ac:dyDescent="0.25">
      <c r="E50" s="217"/>
      <c r="F50" s="217"/>
    </row>
    <row r="51" spans="5:12" x14ac:dyDescent="0.25">
      <c r="E51" s="217"/>
      <c r="F51" s="217"/>
    </row>
    <row r="52" spans="5:12" x14ac:dyDescent="0.25">
      <c r="E52" s="217"/>
      <c r="F52" s="217"/>
    </row>
    <row r="53" spans="5:12" x14ac:dyDescent="0.25">
      <c r="E53" s="217"/>
      <c r="F53" s="217"/>
    </row>
    <row r="54" spans="5:12" x14ac:dyDescent="0.25">
      <c r="E54" s="217"/>
      <c r="F54" s="217"/>
    </row>
    <row r="55" spans="5:12" x14ac:dyDescent="0.25">
      <c r="E55" s="217"/>
      <c r="F55" s="217"/>
    </row>
    <row r="56" spans="5:12" x14ac:dyDescent="0.25">
      <c r="E56" s="217"/>
      <c r="F56" s="217"/>
    </row>
    <row r="57" spans="5:12" x14ac:dyDescent="0.25">
      <c r="E57" s="217"/>
      <c r="F57" s="217"/>
    </row>
    <row r="58" spans="5:12" x14ac:dyDescent="0.25">
      <c r="E58" s="217"/>
      <c r="F58" s="217"/>
    </row>
    <row r="59" spans="5:12" x14ac:dyDescent="0.25">
      <c r="E59" s="217"/>
      <c r="F59" s="217"/>
    </row>
    <row r="60" spans="5:12" x14ac:dyDescent="0.25">
      <c r="E60" s="217"/>
      <c r="F60" s="217"/>
    </row>
    <row r="61" spans="5:12" x14ac:dyDescent="0.25">
      <c r="E61" s="217"/>
      <c r="F61" s="217"/>
    </row>
    <row r="62" spans="5:12" x14ac:dyDescent="0.25">
      <c r="E62" s="217"/>
      <c r="F62" s="217"/>
    </row>
    <row r="63" spans="5:12" x14ac:dyDescent="0.25">
      <c r="E63" s="217"/>
      <c r="F63" s="217"/>
    </row>
    <row r="64" spans="5:12" x14ac:dyDescent="0.25">
      <c r="E64" s="217"/>
      <c r="F64" s="217"/>
    </row>
    <row r="65" spans="5:6" x14ac:dyDescent="0.25">
      <c r="E65" s="217"/>
      <c r="F65" s="217"/>
    </row>
    <row r="66" spans="5:6" x14ac:dyDescent="0.25">
      <c r="E66" s="217"/>
      <c r="F66" s="217"/>
    </row>
    <row r="67" spans="5:6" x14ac:dyDescent="0.25">
      <c r="E67" s="217"/>
      <c r="F67" s="217"/>
    </row>
    <row r="68" spans="5:6" x14ac:dyDescent="0.25">
      <c r="E68" s="217"/>
      <c r="F68" s="217"/>
    </row>
    <row r="69" spans="5:6" x14ac:dyDescent="0.25">
      <c r="E69" s="217"/>
      <c r="F69" s="217"/>
    </row>
    <row r="70" spans="5:6" x14ac:dyDescent="0.25">
      <c r="E70" s="217"/>
      <c r="F70" s="217"/>
    </row>
    <row r="71" spans="5:6" x14ac:dyDescent="0.25">
      <c r="E71" s="217"/>
      <c r="F71" s="217"/>
    </row>
    <row r="72" spans="5:6" x14ac:dyDescent="0.25">
      <c r="E72" s="217"/>
      <c r="F72" s="217"/>
    </row>
    <row r="73" spans="5:6" x14ac:dyDescent="0.25">
      <c r="E73" s="217"/>
      <c r="F73" s="217"/>
    </row>
    <row r="74" spans="5:6" x14ac:dyDescent="0.25">
      <c r="E74" s="217"/>
      <c r="F74" s="217"/>
    </row>
    <row r="75" spans="5:6" x14ac:dyDescent="0.25">
      <c r="E75" s="217"/>
      <c r="F75" s="217"/>
    </row>
    <row r="76" spans="5:6" x14ac:dyDescent="0.25">
      <c r="E76" s="217"/>
      <c r="F76" s="217"/>
    </row>
    <row r="77" spans="5:6" x14ac:dyDescent="0.25">
      <c r="E77" s="217"/>
      <c r="F77" s="217"/>
    </row>
    <row r="78" spans="5:6" x14ac:dyDescent="0.25">
      <c r="E78" s="217"/>
      <c r="F78" s="217"/>
    </row>
    <row r="79" spans="5:6" x14ac:dyDescent="0.25">
      <c r="E79" s="217"/>
      <c r="F79" s="217"/>
    </row>
    <row r="80" spans="5:6" x14ac:dyDescent="0.25">
      <c r="E80" s="217"/>
      <c r="F80" s="217"/>
    </row>
    <row r="81" spans="5:6" x14ac:dyDescent="0.25">
      <c r="E81" s="217"/>
      <c r="F81" s="217"/>
    </row>
    <row r="82" spans="5:6" x14ac:dyDescent="0.25">
      <c r="E82" s="217"/>
      <c r="F82" s="217"/>
    </row>
    <row r="83" spans="5:6" x14ac:dyDescent="0.25">
      <c r="E83" s="217"/>
      <c r="F83" s="217"/>
    </row>
    <row r="84" spans="5:6" x14ac:dyDescent="0.25">
      <c r="E84" s="217"/>
      <c r="F84" s="217"/>
    </row>
    <row r="85" spans="5:6" x14ac:dyDescent="0.25">
      <c r="E85" s="217"/>
      <c r="F85" s="217"/>
    </row>
    <row r="86" spans="5:6" x14ac:dyDescent="0.25">
      <c r="E86" s="217"/>
      <c r="F86" s="217"/>
    </row>
    <row r="87" spans="5:6" x14ac:dyDescent="0.25">
      <c r="E87" s="217"/>
      <c r="F87" s="217"/>
    </row>
    <row r="88" spans="5:6" x14ac:dyDescent="0.25">
      <c r="E88" s="217"/>
      <c r="F88" s="217"/>
    </row>
    <row r="89" spans="5:6" x14ac:dyDescent="0.25">
      <c r="E89" s="217"/>
      <c r="F89" s="217"/>
    </row>
    <row r="90" spans="5:6" x14ac:dyDescent="0.25">
      <c r="E90" s="217"/>
      <c r="F90" s="217"/>
    </row>
    <row r="91" spans="5:6" x14ac:dyDescent="0.25">
      <c r="E91" s="217"/>
      <c r="F91" s="217"/>
    </row>
    <row r="92" spans="5:6" x14ac:dyDescent="0.25">
      <c r="E92" s="217"/>
      <c r="F92" s="217"/>
    </row>
    <row r="93" spans="5:6" x14ac:dyDescent="0.25">
      <c r="E93" s="217"/>
      <c r="F93" s="217"/>
    </row>
    <row r="94" spans="5:6" x14ac:dyDescent="0.25">
      <c r="E94" s="217"/>
      <c r="F94" s="217"/>
    </row>
    <row r="95" spans="5:6" x14ac:dyDescent="0.25">
      <c r="E95" s="217"/>
      <c r="F95" s="217"/>
    </row>
    <row r="96" spans="5:6" x14ac:dyDescent="0.25">
      <c r="E96" s="217"/>
      <c r="F96" s="217"/>
    </row>
    <row r="97" spans="5:6" x14ac:dyDescent="0.25">
      <c r="E97" s="217"/>
      <c r="F97" s="217"/>
    </row>
    <row r="98" spans="5:6" x14ac:dyDescent="0.25">
      <c r="E98" s="217"/>
      <c r="F98" s="217"/>
    </row>
    <row r="99" spans="5:6" x14ac:dyDescent="0.25">
      <c r="E99" s="217"/>
      <c r="F99" s="217"/>
    </row>
    <row r="100" spans="5:6" x14ac:dyDescent="0.25">
      <c r="E100" s="217"/>
      <c r="F100" s="217"/>
    </row>
    <row r="101" spans="5:6" x14ac:dyDescent="0.25">
      <c r="E101" s="217"/>
      <c r="F101" s="217"/>
    </row>
    <row r="102" spans="5:6" x14ac:dyDescent="0.25">
      <c r="E102" s="217"/>
      <c r="F102" s="217"/>
    </row>
    <row r="103" spans="5:6" x14ac:dyDescent="0.25">
      <c r="E103" s="217"/>
      <c r="F103" s="217"/>
    </row>
    <row r="104" spans="5:6" x14ac:dyDescent="0.25">
      <c r="E104" s="217"/>
      <c r="F104" s="217"/>
    </row>
    <row r="105" spans="5:6" x14ac:dyDescent="0.25">
      <c r="E105" s="217"/>
      <c r="F105" s="217"/>
    </row>
    <row r="106" spans="5:6" x14ac:dyDescent="0.25">
      <c r="E106" s="217"/>
      <c r="F106" s="217"/>
    </row>
    <row r="107" spans="5:6" x14ac:dyDescent="0.25">
      <c r="E107" s="217"/>
      <c r="F107" s="217"/>
    </row>
    <row r="108" spans="5:6" x14ac:dyDescent="0.25">
      <c r="E108" s="217"/>
      <c r="F108" s="217"/>
    </row>
    <row r="109" spans="5:6" x14ac:dyDescent="0.25">
      <c r="E109" s="217"/>
      <c r="F109" s="217"/>
    </row>
    <row r="110" spans="5:6" x14ac:dyDescent="0.25">
      <c r="E110" s="217"/>
      <c r="F110" s="217"/>
    </row>
    <row r="111" spans="5:6" x14ac:dyDescent="0.25">
      <c r="E111" s="217"/>
      <c r="F111" s="217"/>
    </row>
    <row r="112" spans="5:6" x14ac:dyDescent="0.25">
      <c r="E112" s="217"/>
      <c r="F112" s="217"/>
    </row>
    <row r="113" spans="5:6" x14ac:dyDescent="0.25">
      <c r="E113" s="217"/>
      <c r="F113" s="217"/>
    </row>
    <row r="114" spans="5:6" x14ac:dyDescent="0.25">
      <c r="E114" s="217"/>
      <c r="F114" s="217"/>
    </row>
    <row r="115" spans="5:6" x14ac:dyDescent="0.25">
      <c r="E115" s="217"/>
      <c r="F115" s="217"/>
    </row>
    <row r="116" spans="5:6" x14ac:dyDescent="0.25">
      <c r="E116" s="217"/>
      <c r="F116" s="217"/>
    </row>
    <row r="117" spans="5:6" x14ac:dyDescent="0.25">
      <c r="E117" s="217"/>
      <c r="F117" s="217"/>
    </row>
    <row r="118" spans="5:6" x14ac:dyDescent="0.25">
      <c r="E118" s="217"/>
      <c r="F118" s="217"/>
    </row>
    <row r="119" spans="5:6" x14ac:dyDescent="0.25">
      <c r="E119" s="217"/>
      <c r="F119" s="217"/>
    </row>
    <row r="120" spans="5:6" x14ac:dyDescent="0.25">
      <c r="E120" s="217"/>
      <c r="F120" s="217"/>
    </row>
    <row r="121" spans="5:6" x14ac:dyDescent="0.25">
      <c r="E121" s="217"/>
      <c r="F121" s="217"/>
    </row>
    <row r="122" spans="5:6" x14ac:dyDescent="0.25">
      <c r="E122" s="217"/>
      <c r="F122" s="217"/>
    </row>
    <row r="123" spans="5:6" x14ac:dyDescent="0.25">
      <c r="E123" s="217"/>
      <c r="F123" s="217"/>
    </row>
    <row r="124" spans="5:6" x14ac:dyDescent="0.25">
      <c r="E124" s="217"/>
      <c r="F124" s="217"/>
    </row>
    <row r="125" spans="5:6" x14ac:dyDescent="0.25">
      <c r="E125" s="217"/>
      <c r="F125" s="217"/>
    </row>
    <row r="126" spans="5:6" x14ac:dyDescent="0.25">
      <c r="E126" s="217"/>
      <c r="F126" s="217"/>
    </row>
    <row r="127" spans="5:6" x14ac:dyDescent="0.25">
      <c r="E127" s="217"/>
      <c r="F127" s="217"/>
    </row>
    <row r="128" spans="5:6" x14ac:dyDescent="0.25">
      <c r="E128" s="217"/>
      <c r="F128" s="217"/>
    </row>
    <row r="129" spans="5:6" x14ac:dyDescent="0.25">
      <c r="E129" s="217"/>
      <c r="F129" s="217"/>
    </row>
    <row r="130" spans="5:6" x14ac:dyDescent="0.25">
      <c r="E130" s="217"/>
      <c r="F130" s="217"/>
    </row>
    <row r="131" spans="5:6" x14ac:dyDescent="0.25">
      <c r="E131" s="217"/>
      <c r="F131" s="217"/>
    </row>
    <row r="132" spans="5:6" x14ac:dyDescent="0.25">
      <c r="E132" s="217"/>
      <c r="F132" s="217"/>
    </row>
    <row r="133" spans="5:6" x14ac:dyDescent="0.25">
      <c r="E133" s="217"/>
      <c r="F133" s="217"/>
    </row>
    <row r="134" spans="5:6" x14ac:dyDescent="0.25">
      <c r="E134" s="217"/>
      <c r="F134" s="217"/>
    </row>
    <row r="135" spans="5:6" x14ac:dyDescent="0.25">
      <c r="E135" s="217"/>
      <c r="F135" s="217"/>
    </row>
    <row r="136" spans="5:6" x14ac:dyDescent="0.25">
      <c r="E136" s="217"/>
      <c r="F136" s="217"/>
    </row>
    <row r="137" spans="5:6" x14ac:dyDescent="0.25">
      <c r="E137" s="217"/>
      <c r="F137" s="217"/>
    </row>
    <row r="138" spans="5:6" x14ac:dyDescent="0.25">
      <c r="E138" s="217"/>
      <c r="F138" s="217"/>
    </row>
    <row r="139" spans="5:6" x14ac:dyDescent="0.25">
      <c r="E139" s="217"/>
      <c r="F139" s="217"/>
    </row>
    <row r="140" spans="5:6" x14ac:dyDescent="0.25">
      <c r="E140" s="217"/>
      <c r="F140" s="217"/>
    </row>
    <row r="141" spans="5:6" x14ac:dyDescent="0.25">
      <c r="E141" s="217"/>
      <c r="F141" s="217"/>
    </row>
    <row r="142" spans="5:6" x14ac:dyDescent="0.25">
      <c r="E142" s="217"/>
      <c r="F142" s="217"/>
    </row>
    <row r="143" spans="5:6" x14ac:dyDescent="0.25">
      <c r="E143" s="217"/>
      <c r="F143" s="217"/>
    </row>
    <row r="144" spans="5:6" x14ac:dyDescent="0.25">
      <c r="E144" s="217"/>
      <c r="F144" s="217"/>
    </row>
    <row r="145" spans="5:6" x14ac:dyDescent="0.25">
      <c r="E145" s="217"/>
      <c r="F145" s="217"/>
    </row>
    <row r="146" spans="5:6" x14ac:dyDescent="0.25">
      <c r="E146" s="217"/>
      <c r="F146" s="217"/>
    </row>
    <row r="147" spans="5:6" x14ac:dyDescent="0.25">
      <c r="E147" s="217"/>
      <c r="F147" s="217"/>
    </row>
    <row r="148" spans="5:6" x14ac:dyDescent="0.25">
      <c r="E148" s="217"/>
      <c r="F148" s="217"/>
    </row>
    <row r="149" spans="5:6" x14ac:dyDescent="0.25">
      <c r="E149" s="217"/>
      <c r="F149" s="217"/>
    </row>
    <row r="150" spans="5:6" x14ac:dyDescent="0.25">
      <c r="E150" s="217"/>
      <c r="F150" s="217"/>
    </row>
    <row r="151" spans="5:6" x14ac:dyDescent="0.25">
      <c r="E151" s="217"/>
      <c r="F151" s="217"/>
    </row>
    <row r="152" spans="5:6" x14ac:dyDescent="0.25">
      <c r="E152" s="217"/>
      <c r="F152" s="217"/>
    </row>
    <row r="153" spans="5:6" x14ac:dyDescent="0.25">
      <c r="E153" s="217"/>
      <c r="F153" s="217"/>
    </row>
    <row r="154" spans="5:6" x14ac:dyDescent="0.25">
      <c r="E154" s="217"/>
      <c r="F154" s="217"/>
    </row>
    <row r="155" spans="5:6" x14ac:dyDescent="0.25">
      <c r="E155" s="217"/>
      <c r="F155" s="217"/>
    </row>
    <row r="156" spans="5:6" x14ac:dyDescent="0.25">
      <c r="E156" s="217"/>
      <c r="F156" s="217"/>
    </row>
    <row r="157" spans="5:6" x14ac:dyDescent="0.25">
      <c r="E157" s="217"/>
      <c r="F157" s="217"/>
    </row>
    <row r="158" spans="5:6" x14ac:dyDescent="0.25">
      <c r="E158" s="217"/>
      <c r="F158" s="217"/>
    </row>
    <row r="159" spans="5:6" x14ac:dyDescent="0.25">
      <c r="E159" s="217"/>
      <c r="F159" s="217"/>
    </row>
    <row r="160" spans="5:6" x14ac:dyDescent="0.25">
      <c r="E160" s="217"/>
      <c r="F160" s="217"/>
    </row>
    <row r="161" spans="5:6" x14ac:dyDescent="0.25">
      <c r="E161" s="217"/>
      <c r="F161" s="217"/>
    </row>
    <row r="162" spans="5:6" x14ac:dyDescent="0.25">
      <c r="E162" s="217"/>
      <c r="F162" s="217"/>
    </row>
    <row r="163" spans="5:6" x14ac:dyDescent="0.25">
      <c r="E163" s="217"/>
      <c r="F163" s="217"/>
    </row>
    <row r="164" spans="5:6" x14ac:dyDescent="0.25">
      <c r="E164" s="217"/>
      <c r="F164" s="217"/>
    </row>
    <row r="165" spans="5:6" x14ac:dyDescent="0.25">
      <c r="E165" s="217"/>
      <c r="F165" s="217"/>
    </row>
    <row r="166" spans="5:6" x14ac:dyDescent="0.25">
      <c r="E166" s="217"/>
      <c r="F166" s="217"/>
    </row>
    <row r="167" spans="5:6" x14ac:dyDescent="0.25">
      <c r="E167" s="217"/>
      <c r="F167" s="217"/>
    </row>
    <row r="168" spans="5:6" x14ac:dyDescent="0.25">
      <c r="E168" s="217"/>
      <c r="F168" s="217"/>
    </row>
    <row r="169" spans="5:6" x14ac:dyDescent="0.25">
      <c r="E169" s="217"/>
      <c r="F169" s="217"/>
    </row>
    <row r="170" spans="5:6" x14ac:dyDescent="0.25">
      <c r="E170" s="217"/>
      <c r="F170" s="217"/>
    </row>
    <row r="171" spans="5:6" x14ac:dyDescent="0.25">
      <c r="E171" s="217"/>
      <c r="F171" s="217"/>
    </row>
    <row r="172" spans="5:6" x14ac:dyDescent="0.25">
      <c r="E172" s="217"/>
      <c r="F172" s="217"/>
    </row>
    <row r="173" spans="5:6" x14ac:dyDescent="0.25">
      <c r="E173" s="217"/>
      <c r="F173" s="217"/>
    </row>
    <row r="174" spans="5:6" x14ac:dyDescent="0.25">
      <c r="E174" s="217"/>
      <c r="F174" s="217"/>
    </row>
    <row r="175" spans="5:6" x14ac:dyDescent="0.25">
      <c r="E175" s="217"/>
      <c r="F175" s="217"/>
    </row>
    <row r="176" spans="5:6" x14ac:dyDescent="0.25">
      <c r="E176" s="217"/>
      <c r="F176" s="217"/>
    </row>
    <row r="177" spans="5:6" x14ac:dyDescent="0.25">
      <c r="E177" s="217"/>
      <c r="F177" s="217"/>
    </row>
    <row r="178" spans="5:6" x14ac:dyDescent="0.25">
      <c r="E178" s="217"/>
      <c r="F178" s="217"/>
    </row>
    <row r="179" spans="5:6" x14ac:dyDescent="0.25">
      <c r="E179" s="217"/>
      <c r="F179" s="217"/>
    </row>
    <row r="180" spans="5:6" x14ac:dyDescent="0.25">
      <c r="E180" s="217"/>
      <c r="F180" s="217"/>
    </row>
    <row r="181" spans="5:6" x14ac:dyDescent="0.25">
      <c r="E181" s="217"/>
      <c r="F181" s="217"/>
    </row>
    <row r="182" spans="5:6" x14ac:dyDescent="0.25">
      <c r="E182" s="217"/>
      <c r="F182" s="217"/>
    </row>
    <row r="183" spans="5:6" x14ac:dyDescent="0.25">
      <c r="E183" s="217"/>
      <c r="F183" s="217"/>
    </row>
    <row r="184" spans="5:6" x14ac:dyDescent="0.25">
      <c r="E184" s="217"/>
      <c r="F184" s="217"/>
    </row>
    <row r="185" spans="5:6" x14ac:dyDescent="0.25">
      <c r="E185" s="217"/>
      <c r="F185" s="217"/>
    </row>
    <row r="186" spans="5:6" x14ac:dyDescent="0.25">
      <c r="E186" s="217"/>
      <c r="F186" s="217"/>
    </row>
    <row r="187" spans="5:6" x14ac:dyDescent="0.25">
      <c r="E187" s="217"/>
      <c r="F187" s="217"/>
    </row>
    <row r="188" spans="5:6" x14ac:dyDescent="0.25">
      <c r="E188" s="217"/>
      <c r="F188" s="217"/>
    </row>
    <row r="189" spans="5:6" x14ac:dyDescent="0.25">
      <c r="E189" s="217"/>
      <c r="F189" s="217"/>
    </row>
    <row r="190" spans="5:6" x14ac:dyDescent="0.25">
      <c r="E190" s="217"/>
      <c r="F190" s="217"/>
    </row>
    <row r="191" spans="5:6" x14ac:dyDescent="0.25">
      <c r="E191" s="217"/>
      <c r="F191" s="217"/>
    </row>
    <row r="192" spans="5:6" x14ac:dyDescent="0.25">
      <c r="E192" s="217"/>
      <c r="F192" s="217"/>
    </row>
    <row r="193" spans="5:6" x14ac:dyDescent="0.25">
      <c r="E193" s="217"/>
      <c r="F193" s="217"/>
    </row>
    <row r="194" spans="5:6" x14ac:dyDescent="0.25">
      <c r="E194" s="217"/>
      <c r="F194" s="217"/>
    </row>
    <row r="195" spans="5:6" x14ac:dyDescent="0.25">
      <c r="E195" s="217"/>
      <c r="F195" s="217"/>
    </row>
    <row r="196" spans="5:6" x14ac:dyDescent="0.25">
      <c r="E196" s="217"/>
      <c r="F196" s="217"/>
    </row>
    <row r="197" spans="5:6" x14ac:dyDescent="0.25">
      <c r="E197" s="217"/>
      <c r="F197" s="217"/>
    </row>
    <row r="198" spans="5:6" x14ac:dyDescent="0.25">
      <c r="E198" s="217"/>
      <c r="F198" s="217"/>
    </row>
    <row r="199" spans="5:6" x14ac:dyDescent="0.25">
      <c r="E199" s="217"/>
      <c r="F199" s="217"/>
    </row>
    <row r="200" spans="5:6" x14ac:dyDescent="0.25">
      <c r="E200" s="217"/>
      <c r="F200" s="217"/>
    </row>
    <row r="201" spans="5:6" x14ac:dyDescent="0.25">
      <c r="E201" s="217"/>
      <c r="F201" s="217"/>
    </row>
    <row r="202" spans="5:6" x14ac:dyDescent="0.25">
      <c r="E202" s="217"/>
      <c r="F202" s="217"/>
    </row>
    <row r="203" spans="5:6" x14ac:dyDescent="0.25">
      <c r="E203" s="217"/>
      <c r="F203" s="217"/>
    </row>
    <row r="204" spans="5:6" x14ac:dyDescent="0.25">
      <c r="E204" s="217"/>
      <c r="F204" s="217"/>
    </row>
    <row r="205" spans="5:6" x14ac:dyDescent="0.25">
      <c r="E205" s="217"/>
      <c r="F205" s="217"/>
    </row>
    <row r="206" spans="5:6" x14ac:dyDescent="0.25">
      <c r="E206" s="217"/>
      <c r="F206" s="217"/>
    </row>
    <row r="207" spans="5:6" x14ac:dyDescent="0.25">
      <c r="E207" s="217"/>
      <c r="F207" s="217"/>
    </row>
    <row r="208" spans="5:6" x14ac:dyDescent="0.25">
      <c r="E208" s="217"/>
      <c r="F208" s="217"/>
    </row>
    <row r="209" spans="5:6" x14ac:dyDescent="0.25">
      <c r="E209" s="217"/>
      <c r="F209" s="217"/>
    </row>
    <row r="210" spans="5:6" x14ac:dyDescent="0.25">
      <c r="E210" s="217"/>
      <c r="F210" s="217"/>
    </row>
    <row r="211" spans="5:6" x14ac:dyDescent="0.25">
      <c r="E211" s="217"/>
      <c r="F211" s="217"/>
    </row>
    <row r="212" spans="5:6" x14ac:dyDescent="0.25">
      <c r="E212" s="217"/>
      <c r="F212" s="217"/>
    </row>
    <row r="213" spans="5:6" x14ac:dyDescent="0.25">
      <c r="E213" s="217"/>
      <c r="F213" s="217"/>
    </row>
    <row r="214" spans="5:6" x14ac:dyDescent="0.25">
      <c r="E214" s="217"/>
      <c r="F214" s="217"/>
    </row>
    <row r="215" spans="5:6" x14ac:dyDescent="0.25">
      <c r="E215" s="217"/>
      <c r="F215" s="217"/>
    </row>
    <row r="216" spans="5:6" x14ac:dyDescent="0.25">
      <c r="E216" s="217"/>
      <c r="F216" s="217"/>
    </row>
    <row r="217" spans="5:6" x14ac:dyDescent="0.25">
      <c r="E217" s="217"/>
      <c r="F217" s="217"/>
    </row>
    <row r="218" spans="5:6" x14ac:dyDescent="0.25">
      <c r="E218" s="217"/>
      <c r="F218" s="217"/>
    </row>
    <row r="219" spans="5:6" x14ac:dyDescent="0.25">
      <c r="E219" s="217"/>
      <c r="F219" s="217"/>
    </row>
    <row r="220" spans="5:6" x14ac:dyDescent="0.25">
      <c r="E220" s="217"/>
      <c r="F220" s="217"/>
    </row>
    <row r="221" spans="5:6" x14ac:dyDescent="0.25">
      <c r="E221" s="217"/>
      <c r="F221" s="217"/>
    </row>
    <row r="222" spans="5:6" x14ac:dyDescent="0.25">
      <c r="E222" s="217"/>
      <c r="F222" s="217"/>
    </row>
    <row r="223" spans="5:6" x14ac:dyDescent="0.25">
      <c r="E223" s="217"/>
      <c r="F223" s="217"/>
    </row>
    <row r="224" spans="5:6" x14ac:dyDescent="0.25">
      <c r="E224" s="217"/>
      <c r="F224" s="217"/>
    </row>
    <row r="225" spans="5:6" x14ac:dyDescent="0.25">
      <c r="E225" s="217"/>
      <c r="F225" s="217"/>
    </row>
    <row r="226" spans="5:6" x14ac:dyDescent="0.25">
      <c r="E226" s="217"/>
      <c r="F226" s="217"/>
    </row>
    <row r="227" spans="5:6" x14ac:dyDescent="0.25">
      <c r="E227" s="217"/>
      <c r="F227" s="217"/>
    </row>
    <row r="228" spans="5:6" x14ac:dyDescent="0.25">
      <c r="E228" s="217"/>
      <c r="F228" s="217"/>
    </row>
    <row r="229" spans="5:6" x14ac:dyDescent="0.25">
      <c r="E229" s="217"/>
      <c r="F229" s="217"/>
    </row>
    <row r="230" spans="5:6" x14ac:dyDescent="0.25">
      <c r="E230" s="217"/>
      <c r="F230" s="217"/>
    </row>
    <row r="231" spans="5:6" x14ac:dyDescent="0.25">
      <c r="E231" s="217"/>
      <c r="F231" s="217"/>
    </row>
    <row r="232" spans="5:6" x14ac:dyDescent="0.25">
      <c r="E232" s="217"/>
      <c r="F232" s="217"/>
    </row>
    <row r="233" spans="5:6" x14ac:dyDescent="0.25">
      <c r="E233" s="217"/>
      <c r="F233" s="217"/>
    </row>
    <row r="234" spans="5:6" x14ac:dyDescent="0.25">
      <c r="E234" s="217"/>
      <c r="F234" s="217"/>
    </row>
    <row r="235" spans="5:6" x14ac:dyDescent="0.25">
      <c r="E235" s="217"/>
      <c r="F235" s="217"/>
    </row>
    <row r="236" spans="5:6" x14ac:dyDescent="0.25">
      <c r="E236" s="217"/>
      <c r="F236" s="217"/>
    </row>
    <row r="237" spans="5:6" x14ac:dyDescent="0.25">
      <c r="E237" s="217"/>
      <c r="F237" s="217"/>
    </row>
    <row r="238" spans="5:6" x14ac:dyDescent="0.25">
      <c r="E238" s="217"/>
      <c r="F238" s="217"/>
    </row>
    <row r="239" spans="5:6" x14ac:dyDescent="0.25">
      <c r="E239" s="217"/>
      <c r="F239" s="217"/>
    </row>
    <row r="240" spans="5:6" x14ac:dyDescent="0.25">
      <c r="E240" s="217"/>
      <c r="F240" s="217"/>
    </row>
    <row r="241" spans="5:6" x14ac:dyDescent="0.25">
      <c r="E241" s="217"/>
      <c r="F241" s="217"/>
    </row>
    <row r="242" spans="5:6" x14ac:dyDescent="0.25">
      <c r="E242" s="217"/>
      <c r="F242" s="217"/>
    </row>
    <row r="243" spans="5:6" x14ac:dyDescent="0.25">
      <c r="E243" s="217"/>
      <c r="F243" s="217"/>
    </row>
    <row r="244" spans="5:6" x14ac:dyDescent="0.25">
      <c r="E244" s="217"/>
      <c r="F244" s="217"/>
    </row>
    <row r="245" spans="5:6" x14ac:dyDescent="0.25">
      <c r="E245" s="217"/>
      <c r="F245" s="217"/>
    </row>
    <row r="246" spans="5:6" x14ac:dyDescent="0.25">
      <c r="E246" s="217"/>
      <c r="F246" s="217"/>
    </row>
    <row r="247" spans="5:6" x14ac:dyDescent="0.25">
      <c r="E247" s="217"/>
      <c r="F247" s="217"/>
    </row>
    <row r="248" spans="5:6" x14ac:dyDescent="0.25">
      <c r="E248" s="217"/>
      <c r="F248" s="217"/>
    </row>
    <row r="249" spans="5:6" x14ac:dyDescent="0.25">
      <c r="E249" s="217"/>
      <c r="F249" s="217"/>
    </row>
    <row r="250" spans="5:6" x14ac:dyDescent="0.25">
      <c r="E250" s="217"/>
      <c r="F250" s="217"/>
    </row>
    <row r="251" spans="5:6" x14ac:dyDescent="0.25">
      <c r="E251" s="217"/>
      <c r="F251" s="217"/>
    </row>
    <row r="252" spans="5:6" x14ac:dyDescent="0.25">
      <c r="E252" s="217"/>
      <c r="F252" s="217"/>
    </row>
    <row r="253" spans="5:6" x14ac:dyDescent="0.25">
      <c r="E253" s="217"/>
      <c r="F253" s="217"/>
    </row>
    <row r="254" spans="5:6" x14ac:dyDescent="0.25">
      <c r="E254" s="217"/>
      <c r="F254" s="217"/>
    </row>
    <row r="255" spans="5:6" x14ac:dyDescent="0.25">
      <c r="E255" s="217"/>
      <c r="F255" s="217"/>
    </row>
    <row r="256" spans="5:6" x14ac:dyDescent="0.25">
      <c r="E256" s="217"/>
      <c r="F256" s="217"/>
    </row>
    <row r="257" spans="5:6" x14ac:dyDescent="0.25">
      <c r="E257" s="217"/>
      <c r="F257" s="217"/>
    </row>
    <row r="258" spans="5:6" x14ac:dyDescent="0.25">
      <c r="E258" s="217"/>
      <c r="F258" s="217"/>
    </row>
    <row r="259" spans="5:6" x14ac:dyDescent="0.25">
      <c r="E259" s="217"/>
      <c r="F259" s="217"/>
    </row>
    <row r="260" spans="5:6" x14ac:dyDescent="0.25">
      <c r="E260" s="217"/>
      <c r="F260" s="217"/>
    </row>
    <row r="261" spans="5:6" x14ac:dyDescent="0.25">
      <c r="E261" s="217"/>
      <c r="F261" s="217"/>
    </row>
    <row r="262" spans="5:6" x14ac:dyDescent="0.25">
      <c r="E262" s="217"/>
      <c r="F262" s="217"/>
    </row>
    <row r="263" spans="5:6" x14ac:dyDescent="0.25">
      <c r="E263" s="217"/>
      <c r="F263" s="217"/>
    </row>
    <row r="264" spans="5:6" x14ac:dyDescent="0.25">
      <c r="E264" s="217"/>
      <c r="F264" s="217"/>
    </row>
    <row r="265" spans="5:6" x14ac:dyDescent="0.25">
      <c r="E265" s="217"/>
      <c r="F265" s="217"/>
    </row>
    <row r="266" spans="5:6" x14ac:dyDescent="0.25">
      <c r="E266" s="217"/>
      <c r="F266" s="217"/>
    </row>
    <row r="267" spans="5:6" x14ac:dyDescent="0.25">
      <c r="E267" s="217"/>
      <c r="F267" s="217"/>
    </row>
    <row r="268" spans="5:6" x14ac:dyDescent="0.25">
      <c r="E268" s="217"/>
      <c r="F268" s="217"/>
    </row>
    <row r="269" spans="5:6" x14ac:dyDescent="0.25">
      <c r="E269" s="217"/>
      <c r="F269" s="217"/>
    </row>
    <row r="270" spans="5:6" x14ac:dyDescent="0.25">
      <c r="E270" s="217"/>
      <c r="F270" s="217"/>
    </row>
    <row r="271" spans="5:6" x14ac:dyDescent="0.25">
      <c r="E271" s="217"/>
      <c r="F271" s="217"/>
    </row>
    <row r="272" spans="5:6" x14ac:dyDescent="0.25">
      <c r="E272" s="217"/>
      <c r="F272" s="217"/>
    </row>
    <row r="273" spans="5:6" x14ac:dyDescent="0.25">
      <c r="E273" s="217"/>
      <c r="F273" s="217"/>
    </row>
    <row r="274" spans="5:6" x14ac:dyDescent="0.25">
      <c r="E274" s="217"/>
      <c r="F274" s="217"/>
    </row>
    <row r="275" spans="5:6" x14ac:dyDescent="0.25">
      <c r="E275" s="217"/>
      <c r="F275" s="217"/>
    </row>
    <row r="276" spans="5:6" x14ac:dyDescent="0.25">
      <c r="E276" s="217"/>
      <c r="F276" s="217"/>
    </row>
    <row r="277" spans="5:6" x14ac:dyDescent="0.25">
      <c r="E277" s="217"/>
      <c r="F277" s="217"/>
    </row>
    <row r="278" spans="5:6" x14ac:dyDescent="0.25">
      <c r="E278" s="217"/>
      <c r="F278" s="217"/>
    </row>
    <row r="279" spans="5:6" x14ac:dyDescent="0.25">
      <c r="E279" s="217"/>
      <c r="F279" s="217"/>
    </row>
    <row r="280" spans="5:6" x14ac:dyDescent="0.25">
      <c r="E280" s="217"/>
      <c r="F280" s="217"/>
    </row>
    <row r="281" spans="5:6" x14ac:dyDescent="0.25">
      <c r="E281" s="217"/>
      <c r="F281" s="217"/>
    </row>
    <row r="282" spans="5:6" x14ac:dyDescent="0.25">
      <c r="E282" s="217"/>
      <c r="F282" s="217"/>
    </row>
    <row r="283" spans="5:6" x14ac:dyDescent="0.25">
      <c r="E283" s="217"/>
      <c r="F283" s="217"/>
    </row>
    <row r="284" spans="5:6" x14ac:dyDescent="0.25">
      <c r="E284" s="217"/>
      <c r="F284" s="217"/>
    </row>
    <row r="285" spans="5:6" x14ac:dyDescent="0.25">
      <c r="E285" s="217"/>
      <c r="F285" s="217"/>
    </row>
    <row r="286" spans="5:6" x14ac:dyDescent="0.25">
      <c r="E286" s="217"/>
      <c r="F286" s="217"/>
    </row>
    <row r="287" spans="5:6" x14ac:dyDescent="0.25">
      <c r="E287" s="217"/>
      <c r="F287" s="217"/>
    </row>
    <row r="288" spans="5:6" x14ac:dyDescent="0.25">
      <c r="E288" s="217"/>
      <c r="F288" s="217"/>
    </row>
    <row r="289" spans="5:6" x14ac:dyDescent="0.25">
      <c r="E289" s="217"/>
      <c r="F289" s="217"/>
    </row>
    <row r="290" spans="5:6" x14ac:dyDescent="0.25">
      <c r="E290" s="217"/>
      <c r="F290" s="217"/>
    </row>
    <row r="291" spans="5:6" x14ac:dyDescent="0.25">
      <c r="E291" s="217"/>
      <c r="F291" s="217"/>
    </row>
    <row r="292" spans="5:6" x14ac:dyDescent="0.25">
      <c r="E292" s="217"/>
      <c r="F292" s="217"/>
    </row>
    <row r="293" spans="5:6" x14ac:dyDescent="0.25">
      <c r="E293" s="217"/>
      <c r="F293" s="217"/>
    </row>
    <row r="294" spans="5:6" x14ac:dyDescent="0.25">
      <c r="E294" s="217"/>
      <c r="F294" s="217"/>
    </row>
    <row r="295" spans="5:6" x14ac:dyDescent="0.25">
      <c r="E295" s="217"/>
      <c r="F295" s="217"/>
    </row>
    <row r="296" spans="5:6" x14ac:dyDescent="0.25">
      <c r="E296" s="217"/>
      <c r="F296" s="217"/>
    </row>
    <row r="297" spans="5:6" x14ac:dyDescent="0.25">
      <c r="E297" s="217"/>
      <c r="F297" s="217"/>
    </row>
    <row r="298" spans="5:6" x14ac:dyDescent="0.25">
      <c r="E298" s="217"/>
      <c r="F298" s="217"/>
    </row>
    <row r="299" spans="5:6" x14ac:dyDescent="0.25">
      <c r="E299" s="217"/>
      <c r="F299" s="217"/>
    </row>
    <row r="300" spans="5:6" x14ac:dyDescent="0.25">
      <c r="E300" s="217"/>
      <c r="F300" s="217"/>
    </row>
  </sheetData>
  <mergeCells count="13">
    <mergeCell ref="A38:K38"/>
    <mergeCell ref="A1:H1"/>
    <mergeCell ref="D4:D5"/>
    <mergeCell ref="A2:L2"/>
    <mergeCell ref="A6:L6"/>
    <mergeCell ref="E4:J4"/>
    <mergeCell ref="B4:B5"/>
    <mergeCell ref="A4:A5"/>
    <mergeCell ref="K4:K5"/>
    <mergeCell ref="C4:C5"/>
    <mergeCell ref="A22:K22"/>
    <mergeCell ref="A27:K27"/>
    <mergeCell ref="A31:K31"/>
  </mergeCells>
  <phoneticPr fontId="64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6"/>
  <sheetViews>
    <sheetView view="pageBreakPreview" zoomScale="60" zoomScaleNormal="80" workbookViewId="0">
      <pane xSplit="5" ySplit="5" topLeftCell="F8" activePane="bottomRight" state="frozen"/>
      <selection pane="topRight" activeCell="F1" sqref="F1"/>
      <selection pane="bottomLeft" activeCell="A6" sqref="A6"/>
      <selection pane="bottomRight" activeCell="C8" sqref="C8"/>
    </sheetView>
  </sheetViews>
  <sheetFormatPr defaultRowHeight="15.75" x14ac:dyDescent="0.25"/>
  <cols>
    <col min="1" max="1" width="10.42578125" style="204" customWidth="1"/>
    <col min="2" max="2" width="28.85546875" style="291" customWidth="1"/>
    <col min="3" max="3" width="15" style="204" customWidth="1"/>
    <col min="4" max="10" width="10.85546875" style="204" customWidth="1"/>
    <col min="11" max="11" width="21.140625" style="204" customWidth="1"/>
  </cols>
  <sheetData>
    <row r="1" spans="1:11" x14ac:dyDescent="0.25">
      <c r="A1" s="420" t="s">
        <v>148</v>
      </c>
      <c r="B1" s="421"/>
      <c r="K1" s="236" t="s">
        <v>113</v>
      </c>
    </row>
    <row r="2" spans="1:11" x14ac:dyDescent="0.25">
      <c r="K2" s="236"/>
    </row>
    <row r="3" spans="1:11" ht="21.75" x14ac:dyDescent="0.3">
      <c r="A3" s="234"/>
      <c r="B3" s="417" t="s">
        <v>104</v>
      </c>
      <c r="C3" s="417"/>
      <c r="D3" s="417"/>
      <c r="E3" s="417"/>
      <c r="F3" s="417"/>
      <c r="G3" s="417"/>
      <c r="H3" s="417"/>
      <c r="I3" s="417"/>
      <c r="J3" s="417"/>
      <c r="K3" s="417"/>
    </row>
    <row r="4" spans="1:11" s="226" customFormat="1" ht="21.75" x14ac:dyDescent="0.3">
      <c r="A4" s="224"/>
      <c r="B4" s="292"/>
      <c r="C4" s="225"/>
      <c r="D4" s="225"/>
      <c r="E4" s="225"/>
      <c r="F4" s="225"/>
      <c r="G4" s="225"/>
      <c r="H4" s="225"/>
      <c r="I4" s="225"/>
      <c r="J4" s="225"/>
      <c r="K4" s="225"/>
    </row>
    <row r="5" spans="1:11" ht="94.5" customHeight="1" x14ac:dyDescent="0.25">
      <c r="A5" s="422" t="s">
        <v>0</v>
      </c>
      <c r="B5" s="422" t="s">
        <v>82</v>
      </c>
      <c r="C5" s="422" t="s">
        <v>83</v>
      </c>
      <c r="D5" s="423" t="s">
        <v>85</v>
      </c>
      <c r="E5" s="424"/>
      <c r="F5" s="424"/>
      <c r="G5" s="424"/>
      <c r="H5" s="424"/>
      <c r="I5" s="424"/>
      <c r="J5" s="425"/>
      <c r="K5" s="422" t="s">
        <v>84</v>
      </c>
    </row>
    <row r="6" spans="1:11" ht="26.25" customHeight="1" x14ac:dyDescent="0.25">
      <c r="A6" s="422"/>
      <c r="B6" s="422"/>
      <c r="C6" s="422"/>
      <c r="D6" s="227" t="s">
        <v>2</v>
      </c>
      <c r="E6" s="227">
        <v>2019</v>
      </c>
      <c r="F6" s="227">
        <v>2020</v>
      </c>
      <c r="G6" s="227">
        <v>2021</v>
      </c>
      <c r="H6" s="227">
        <v>2022</v>
      </c>
      <c r="I6" s="227">
        <v>2023</v>
      </c>
      <c r="J6" s="227">
        <v>2024</v>
      </c>
      <c r="K6" s="422"/>
    </row>
    <row r="7" spans="1:11" s="25" customFormat="1" ht="224.25" customHeight="1" x14ac:dyDescent="0.25">
      <c r="A7" s="285" t="s">
        <v>5</v>
      </c>
      <c r="B7" s="290" t="s">
        <v>141</v>
      </c>
      <c r="C7" s="254" t="s">
        <v>147</v>
      </c>
      <c r="D7" s="256">
        <f>F7+G7</f>
        <v>208.51000000000002</v>
      </c>
      <c r="E7" s="256" t="s">
        <v>120</v>
      </c>
      <c r="F7" s="256">
        <v>38.4</v>
      </c>
      <c r="G7" s="288">
        <v>170.11</v>
      </c>
      <c r="H7" s="294">
        <v>4.4000000000000004</v>
      </c>
      <c r="I7" s="257">
        <v>0</v>
      </c>
      <c r="J7" s="256">
        <v>0</v>
      </c>
      <c r="K7" s="298">
        <v>47</v>
      </c>
    </row>
    <row r="8" spans="1:11" s="25" customFormat="1" ht="120" customHeight="1" x14ac:dyDescent="0.25">
      <c r="A8" s="285" t="s">
        <v>6</v>
      </c>
      <c r="B8" s="293" t="s">
        <v>149</v>
      </c>
      <c r="C8" s="254" t="s">
        <v>130</v>
      </c>
      <c r="D8" s="254">
        <v>53</v>
      </c>
      <c r="E8" s="254">
        <v>0</v>
      </c>
      <c r="F8" s="254" t="s">
        <v>120</v>
      </c>
      <c r="G8" s="254">
        <v>26.63</v>
      </c>
      <c r="H8" s="255">
        <v>73.42</v>
      </c>
      <c r="I8" s="255">
        <v>0</v>
      </c>
      <c r="J8" s="254">
        <v>0</v>
      </c>
      <c r="K8" s="254">
        <v>3</v>
      </c>
    </row>
    <row r="9" spans="1:11" s="25" customFormat="1" ht="77.25" customHeight="1" x14ac:dyDescent="0.25">
      <c r="A9" s="285" t="s">
        <v>64</v>
      </c>
      <c r="B9" s="293" t="s">
        <v>150</v>
      </c>
      <c r="C9" s="254" t="s">
        <v>130</v>
      </c>
      <c r="D9" s="254">
        <v>53</v>
      </c>
      <c r="E9" s="254">
        <v>0</v>
      </c>
      <c r="F9" s="254" t="s">
        <v>120</v>
      </c>
      <c r="G9" s="254">
        <v>23.32</v>
      </c>
      <c r="H9" s="255">
        <v>60.74</v>
      </c>
      <c r="I9" s="255">
        <v>0</v>
      </c>
      <c r="J9" s="254">
        <v>0</v>
      </c>
      <c r="K9" s="254">
        <v>3</v>
      </c>
    </row>
    <row r="10" spans="1:11" s="25" customFormat="1" ht="85.5" customHeight="1" x14ac:dyDescent="0.25">
      <c r="A10" s="285" t="s">
        <v>65</v>
      </c>
      <c r="B10" s="293" t="s">
        <v>142</v>
      </c>
      <c r="C10" s="254" t="s">
        <v>139</v>
      </c>
      <c r="D10" s="254">
        <v>146.4</v>
      </c>
      <c r="E10" s="254" t="s">
        <v>120</v>
      </c>
      <c r="F10" s="255">
        <v>24.41</v>
      </c>
      <c r="G10" s="255">
        <v>50.07</v>
      </c>
      <c r="H10" s="254">
        <v>71.930000000000007</v>
      </c>
      <c r="I10" s="254">
        <v>0</v>
      </c>
      <c r="J10" s="254">
        <v>0</v>
      </c>
      <c r="K10" s="254">
        <v>28</v>
      </c>
    </row>
    <row r="11" spans="1:11" ht="131.25" customHeight="1" x14ac:dyDescent="0.25">
      <c r="A11" s="285" t="s">
        <v>74</v>
      </c>
      <c r="B11" s="293" t="s">
        <v>143</v>
      </c>
      <c r="C11" s="286" t="s">
        <v>144</v>
      </c>
      <c r="D11" s="288">
        <f>E11+F11+G11+H11+I11+J11</f>
        <v>521.6</v>
      </c>
      <c r="E11" s="286">
        <v>70.92</v>
      </c>
      <c r="F11" s="287">
        <v>65.58</v>
      </c>
      <c r="G11" s="287">
        <v>67.599999999999994</v>
      </c>
      <c r="H11" s="286">
        <v>52</v>
      </c>
      <c r="I11" s="286">
        <v>132.75</v>
      </c>
      <c r="J11" s="286">
        <v>132.75</v>
      </c>
      <c r="K11" s="286">
        <v>123</v>
      </c>
    </row>
    <row r="12" spans="1:11" ht="119.25" customHeight="1" x14ac:dyDescent="0.25">
      <c r="A12" s="285" t="s">
        <v>151</v>
      </c>
      <c r="B12" s="293" t="s">
        <v>158</v>
      </c>
      <c r="C12" s="286" t="s">
        <v>160</v>
      </c>
      <c r="D12" s="438">
        <f>E12+F12+G12+H12+I12+J12</f>
        <v>270.86</v>
      </c>
      <c r="E12" s="438">
        <v>0</v>
      </c>
      <c r="F12" s="438">
        <v>0.22</v>
      </c>
      <c r="G12" s="438">
        <v>0.9</v>
      </c>
      <c r="H12" s="438">
        <v>14.94</v>
      </c>
      <c r="I12" s="438">
        <v>126.46</v>
      </c>
      <c r="J12" s="438">
        <v>128.34</v>
      </c>
      <c r="K12" s="286">
        <v>0</v>
      </c>
    </row>
    <row r="13" spans="1:11" ht="130.15" customHeight="1" x14ac:dyDescent="0.25"/>
    <row r="14" spans="1:11" ht="33" customHeight="1" x14ac:dyDescent="0.25"/>
    <row r="15" spans="1:11" s="25" customFormat="1" ht="103.5" customHeight="1" x14ac:dyDescent="0.25">
      <c r="A15" s="204"/>
      <c r="B15" s="291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1" ht="42.75" customHeight="1" x14ac:dyDescent="0.25"/>
  </sheetData>
  <mergeCells count="7">
    <mergeCell ref="A1:B1"/>
    <mergeCell ref="B3:K3"/>
    <mergeCell ref="K5:K6"/>
    <mergeCell ref="A5:A6"/>
    <mergeCell ref="B5:B6"/>
    <mergeCell ref="C5:C6"/>
    <mergeCell ref="D5:J5"/>
  </mergeCells>
  <phoneticPr fontId="64" type="noConversion"/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 1 Развитие</vt:lpstr>
      <vt:lpstr>ЗАВЕРШЕННЫЕ МЕРОПРИЯТИЯ</vt:lpstr>
      <vt:lpstr>Табл 2 Объекты</vt:lpstr>
      <vt:lpstr>Табл 3 Знач проекты</vt:lpstr>
      <vt:lpstr>'ЗАВЕРШЕННЫЕ МЕРОПРИЯТИЯ'!Заголовки_для_печати</vt:lpstr>
      <vt:lpstr>'Табл 1 Развитие'!Заголовки_для_печати</vt:lpstr>
      <vt:lpstr>'Табл 1 Развитие'!Область_печати</vt:lpstr>
      <vt:lpstr>'Табл 3 Знач проекты'!Область_печати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Administration</cp:lastModifiedBy>
  <cp:revision>3</cp:revision>
  <cp:lastPrinted>2022-05-30T04:44:19Z</cp:lastPrinted>
  <dcterms:created xsi:type="dcterms:W3CDTF">2018-11-23T05:25:27Z</dcterms:created>
  <dcterms:modified xsi:type="dcterms:W3CDTF">2022-05-30T06:48:36Z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